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E:\Weston Colville Parish Council\Accounts\Accounts 19-20\"/>
    </mc:Choice>
  </mc:AlternateContent>
  <xr:revisionPtr revIDLastSave="0" documentId="8_{A53D23FC-C803-4F6B-9B98-0C6BEFD8E108}" xr6:coauthVersionLast="45" xr6:coauthVersionMax="45" xr10:uidLastSave="{00000000-0000-0000-0000-000000000000}"/>
  <bookViews>
    <workbookView xWindow="-120" yWindow="-120" windowWidth="20730" windowHeight="11160" tabRatio="500" firstSheet="4" activeTab="6" xr2:uid="{00000000-000D-0000-FFFF-FFFF00000000}"/>
  </bookViews>
  <sheets>
    <sheet name="ARHH2018_" sheetId="2" r:id="rId1"/>
    <sheet name="ARHH2020" sheetId="8" r:id="rId2"/>
    <sheet name="Cash_book" sheetId="4" r:id="rId3"/>
    <sheet name="Payments over £100" sheetId="9" r:id="rId4"/>
    <sheet name="Summary" sheetId="3" r:id="rId5"/>
    <sheet name="_Payments_&amp;_Receipts_Apr-Mar_20" sheetId="5" r:id="rId6"/>
    <sheet name="S137" sheetId="6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5" l="1"/>
  <c r="F19" i="3"/>
  <c r="E17" i="8" l="1"/>
  <c r="F17" i="8" s="1"/>
  <c r="J8" i="5" l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3" i="5" l="1"/>
  <c r="J44" i="5" s="1"/>
  <c r="J45" i="5" s="1"/>
  <c r="J46" i="5" s="1"/>
  <c r="J47" i="5" s="1"/>
  <c r="J48" i="5" s="1"/>
  <c r="J49" i="5" s="1"/>
  <c r="J50" i="5" s="1"/>
  <c r="J51" i="5" s="1"/>
  <c r="J52" i="5" s="1"/>
  <c r="J41" i="5"/>
  <c r="J42" i="5" s="1"/>
  <c r="H12" i="8"/>
  <c r="L61" i="5"/>
  <c r="M28" i="4" s="1"/>
  <c r="N28" i="4" s="1"/>
  <c r="N38" i="4"/>
  <c r="D10" i="8" s="1"/>
  <c r="E10" i="8" s="1"/>
  <c r="F10" i="8" s="1"/>
  <c r="N24" i="4"/>
  <c r="H55" i="5"/>
  <c r="F8" i="3" s="1"/>
  <c r="N8" i="4"/>
  <c r="D21" i="8"/>
  <c r="E16" i="8"/>
  <c r="F16" i="8" s="1"/>
  <c r="E15" i="8"/>
  <c r="F15" i="8" s="1"/>
  <c r="E6" i="8"/>
  <c r="F6" i="8" s="1"/>
  <c r="G10" i="6"/>
  <c r="N13" i="4"/>
  <c r="D9" i="8" s="1"/>
  <c r="E9" i="8" s="1"/>
  <c r="F9" i="8" s="1"/>
  <c r="N15" i="4"/>
  <c r="N18" i="4"/>
  <c r="N21" i="4"/>
  <c r="B11" i="3"/>
  <c r="J12" i="2"/>
  <c r="N11" i="4"/>
  <c r="N12" i="4"/>
  <c r="N14" i="4"/>
  <c r="N16" i="4"/>
  <c r="N17" i="4"/>
  <c r="N19" i="4"/>
  <c r="N20" i="4"/>
  <c r="N22" i="4"/>
  <c r="N23" i="4"/>
  <c r="N25" i="4"/>
  <c r="N27" i="4"/>
  <c r="N29" i="4"/>
  <c r="N30" i="4"/>
  <c r="N31" i="4"/>
  <c r="N32" i="4"/>
  <c r="N33" i="4"/>
  <c r="N34" i="4"/>
  <c r="N35" i="4"/>
  <c r="N36" i="4"/>
  <c r="E17" i="2"/>
  <c r="F17" i="2"/>
  <c r="E16" i="2"/>
  <c r="F16" i="2" s="1"/>
  <c r="E15" i="2"/>
  <c r="F15" i="2"/>
  <c r="E12" i="2"/>
  <c r="F12" i="2"/>
  <c r="D10" i="2"/>
  <c r="E10" i="2"/>
  <c r="F10" i="2"/>
  <c r="N5" i="4"/>
  <c r="N7" i="4"/>
  <c r="N6" i="4"/>
  <c r="N9" i="4" s="1"/>
  <c r="D8" i="8" s="1"/>
  <c r="E8" i="8" s="1"/>
  <c r="F8" i="8" s="1"/>
  <c r="D6" i="2"/>
  <c r="E6" i="2"/>
  <c r="F6" i="2"/>
  <c r="N10" i="4"/>
  <c r="D22" i="2"/>
  <c r="D8" i="2"/>
  <c r="E8" i="2" s="1"/>
  <c r="F8" i="2" s="1"/>
  <c r="D7" i="2" l="1"/>
  <c r="E7" i="2" s="1"/>
  <c r="F7" i="2" s="1"/>
  <c r="D9" i="2"/>
  <c r="E9" i="2" s="1"/>
  <c r="F9" i="2" s="1"/>
  <c r="D7" i="8"/>
  <c r="N39" i="4"/>
  <c r="D11" i="8" s="1"/>
  <c r="E7" i="8" l="1"/>
  <c r="F7" i="8" s="1"/>
  <c r="D22" i="8"/>
  <c r="D11" i="2"/>
  <c r="E11" i="2" s="1"/>
  <c r="F11" i="2" s="1"/>
  <c r="D12" i="8"/>
  <c r="E12" i="8" s="1"/>
  <c r="F12" i="8" s="1"/>
  <c r="E11" i="8"/>
  <c r="F11" i="8" s="1"/>
  <c r="F11" i="3"/>
  <c r="F10" i="3"/>
  <c r="G55" i="5"/>
</calcChain>
</file>

<file path=xl/sharedStrings.xml><?xml version="1.0" encoding="utf-8"?>
<sst xmlns="http://schemas.openxmlformats.org/spreadsheetml/2006/main" count="358" uniqueCount="172">
  <si>
    <t>Summary of Receipts and Payments Account</t>
  </si>
  <si>
    <t>£</t>
  </si>
  <si>
    <t>Weston Colville</t>
  </si>
  <si>
    <t xml:space="preserve"> </t>
  </si>
  <si>
    <t>Annual Return for year ended 31 March 2017</t>
  </si>
  <si>
    <t>Box</t>
  </si>
  <si>
    <t>Difference</t>
  </si>
  <si>
    <t>Difference %</t>
  </si>
  <si>
    <t>Over 15%</t>
  </si>
  <si>
    <t>Notes</t>
  </si>
  <si>
    <t>Actual Figures</t>
  </si>
  <si>
    <t>Balance brought forward</t>
  </si>
  <si>
    <t>Yes</t>
  </si>
  <si>
    <t>Explain</t>
  </si>
  <si>
    <t>(+) Annual precept</t>
  </si>
  <si>
    <t>(+) Total other receipts</t>
  </si>
  <si>
    <t>(−) Staff costs</t>
  </si>
  <si>
    <t>Add Total Receipts</t>
  </si>
  <si>
    <t>(−) Loan interest/capital repayments</t>
  </si>
  <si>
    <t>(−) Total other payments</t>
  </si>
  <si>
    <t>(=) Balance carried forward</t>
  </si>
  <si>
    <t>Less Total Payments</t>
  </si>
  <si>
    <t>Total cash &amp; investments</t>
  </si>
  <si>
    <t>Balance carried forward at 31 March 2018</t>
  </si>
  <si>
    <t>Total fixed assets &amp; long term assets</t>
  </si>
  <si>
    <t>These Cumulative Funds are represented by:-</t>
  </si>
  <si>
    <t>Total borrowings</t>
  </si>
  <si>
    <t>Petty Cash</t>
  </si>
  <si>
    <t xml:space="preserve">Trust Funds </t>
  </si>
  <si>
    <t>Treasurers A/c (Lloyds Bank)</t>
  </si>
  <si>
    <t>Reserves =</t>
  </si>
  <si>
    <t>Less unpresented cheques</t>
  </si>
  <si>
    <t>Add Payments In not yet Credited</t>
  </si>
  <si>
    <t>x Precept</t>
  </si>
  <si>
    <t>Normal Reserves = 1.5 x Precept</t>
  </si>
  <si>
    <t>Weston Colville is maintaining its reserves</t>
  </si>
  <si>
    <t>Signed</t>
  </si>
  <si>
    <t>Chairman</t>
  </si>
  <si>
    <t>Responsible Financial Officer</t>
  </si>
  <si>
    <t>Date</t>
  </si>
  <si>
    <t>Audit Opinion</t>
  </si>
  <si>
    <t>Audit opinion not available, because accounts have not been audited.</t>
  </si>
  <si>
    <t>W.Colville</t>
  </si>
  <si>
    <t>Actual</t>
  </si>
  <si>
    <t>Cash Book</t>
  </si>
  <si>
    <t>Income</t>
  </si>
  <si>
    <t xml:space="preserve">Grant towards Grass Cutting </t>
  </si>
  <si>
    <t>Parish Precept</t>
  </si>
  <si>
    <t>VAT refund</t>
  </si>
  <si>
    <t>Total Income</t>
  </si>
  <si>
    <t xml:space="preserve">Outgoings </t>
  </si>
  <si>
    <t>Legislation</t>
  </si>
  <si>
    <t>Salary</t>
  </si>
  <si>
    <t>Clerk Salary</t>
  </si>
  <si>
    <t>Cheque No</t>
  </si>
  <si>
    <t>Payee</t>
  </si>
  <si>
    <t>Details</t>
  </si>
  <si>
    <t>Net</t>
  </si>
  <si>
    <t>VAT</t>
  </si>
  <si>
    <t>Payment</t>
  </si>
  <si>
    <t>Receipt</t>
  </si>
  <si>
    <t>Administration</t>
  </si>
  <si>
    <t xml:space="preserve">Cheques presents </t>
  </si>
  <si>
    <t>Subscriptions</t>
  </si>
  <si>
    <t>S137</t>
  </si>
  <si>
    <t>Training</t>
  </si>
  <si>
    <t>Services</t>
  </si>
  <si>
    <t>Car Park Rent to SCDC</t>
  </si>
  <si>
    <t xml:space="preserve">SCDC </t>
  </si>
  <si>
    <t>Precept</t>
  </si>
  <si>
    <t>Donations to Community Services</t>
  </si>
  <si>
    <t>Village Maintenance</t>
  </si>
  <si>
    <t>Vegetation Maintenance Ratford</t>
  </si>
  <si>
    <t>Vegetation Maintenance Potter</t>
  </si>
  <si>
    <t>Simon Ratford</t>
  </si>
  <si>
    <t>Grass cutting</t>
  </si>
  <si>
    <t xml:space="preserve">Playground </t>
  </si>
  <si>
    <t>Village Furniture Maintenance/Repairs</t>
  </si>
  <si>
    <t>CAPALC</t>
  </si>
  <si>
    <t>Membership</t>
  </si>
  <si>
    <t>Bus Shelter Cleaning</t>
  </si>
  <si>
    <t>S106</t>
  </si>
  <si>
    <t>PC Insurance</t>
  </si>
  <si>
    <t>Finance</t>
  </si>
  <si>
    <t>Insurance</t>
  </si>
  <si>
    <t>Audit Fee</t>
  </si>
  <si>
    <t>Cllr expenses</t>
  </si>
  <si>
    <t xml:space="preserve">Miscellaneous </t>
  </si>
  <si>
    <t>CCC</t>
  </si>
  <si>
    <t>Grant towards grass cutting</t>
  </si>
  <si>
    <t>Total Payments</t>
  </si>
  <si>
    <t>Payment of Loan</t>
  </si>
  <si>
    <t>PWLB</t>
  </si>
  <si>
    <t>Rounded Figures</t>
  </si>
  <si>
    <t>2018/2019</t>
  </si>
  <si>
    <t>Jessica Ashbridge</t>
  </si>
  <si>
    <t>annual membership fee</t>
  </si>
  <si>
    <t>Zurich Insurance</t>
  </si>
  <si>
    <t>Reading Room car park rent</t>
  </si>
  <si>
    <t>Clerk wages -July</t>
  </si>
  <si>
    <t>Clerk wages -June</t>
  </si>
  <si>
    <t xml:space="preserve">Hildersham Parochial church Council </t>
  </si>
  <si>
    <t>Parish Nurse scheme</t>
  </si>
  <si>
    <t>Fuel</t>
  </si>
  <si>
    <t>Postage/Printing/ Stationery</t>
  </si>
  <si>
    <t>Reading Room car park tranfer fees</t>
  </si>
  <si>
    <t>01 Apr -30 Jun 19</t>
  </si>
  <si>
    <t>01 Jul_30 Sept 19</t>
  </si>
  <si>
    <t>01 Oct - 30 Dec 19</t>
  </si>
  <si>
    <t>01 Jan - 30 Mar 20</t>
  </si>
  <si>
    <t>2019/2020</t>
  </si>
  <si>
    <t>for the year ending 31 March 2020</t>
  </si>
  <si>
    <t>Annual Return for year ended 31 March 2020</t>
  </si>
  <si>
    <t>Opening Balance 01/04/19</t>
  </si>
  <si>
    <t>Clerk wages -April</t>
  </si>
  <si>
    <t>Clerk wages -May</t>
  </si>
  <si>
    <t>David Bracey</t>
  </si>
  <si>
    <t>Playground inspection</t>
  </si>
  <si>
    <t>Printer ink</t>
  </si>
  <si>
    <t>Anne Bragg</t>
  </si>
  <si>
    <t>Internal audit fee 2018 and 2019 ( 2 years)</t>
  </si>
  <si>
    <t>Back dated pay increase from April</t>
  </si>
  <si>
    <t>Year end 01/04/2019</t>
  </si>
  <si>
    <t>Year end 01/04/20</t>
  </si>
  <si>
    <t>Council Payment over £100</t>
  </si>
  <si>
    <t>DD</t>
  </si>
  <si>
    <t>Adams Harrison</t>
  </si>
  <si>
    <t>Reading Room Car Park Transfer</t>
  </si>
  <si>
    <t xml:space="preserve">Cambridgeshire County Council </t>
  </si>
  <si>
    <t xml:space="preserve">LHI contribution. </t>
  </si>
  <si>
    <t xml:space="preserve">Cricket Club </t>
  </si>
  <si>
    <t>Donation for grass cutting</t>
  </si>
  <si>
    <t>Grass Cutting</t>
  </si>
  <si>
    <t>Public works loan</t>
  </si>
  <si>
    <t>half year  repayment</t>
  </si>
  <si>
    <t>Reading Room Car par transfer land registry</t>
  </si>
  <si>
    <t>Clerk wages -August</t>
  </si>
  <si>
    <t>Clerk wages -September</t>
  </si>
  <si>
    <t>Clerk wages -October</t>
  </si>
  <si>
    <t xml:space="preserve">LHI </t>
  </si>
  <si>
    <t>Clerk wages - November</t>
  </si>
  <si>
    <t>Clerk wages -December</t>
  </si>
  <si>
    <t>Clerk wages -January</t>
  </si>
  <si>
    <t>Deposit</t>
  </si>
  <si>
    <t>Southern Electric</t>
  </si>
  <si>
    <t>Street Lights Electricity</t>
  </si>
  <si>
    <t>Refund on Car park purchase legal costs</t>
  </si>
  <si>
    <t>Clerk wages -February</t>
  </si>
  <si>
    <t>HMRC VTR</t>
  </si>
  <si>
    <t xml:space="preserve">VAT refund </t>
  </si>
  <si>
    <t>Refund of legal fees</t>
  </si>
  <si>
    <t>Street Lighting Electricity supply</t>
  </si>
  <si>
    <t xml:space="preserve">Clavering Parish Council </t>
  </si>
  <si>
    <t>Clerk SLCC membership contribution</t>
  </si>
  <si>
    <t>Clerk wages -March</t>
  </si>
  <si>
    <t>Public Works Loans Body</t>
  </si>
  <si>
    <t>Reading Room Loan</t>
  </si>
  <si>
    <t>Street lights total cost</t>
  </si>
  <si>
    <t>Royal British Legion Poppy Appeal</t>
  </si>
  <si>
    <t>Wreath for war memorial contribution</t>
  </si>
  <si>
    <t>Weston Colville has increased its precept in 2020/21 to maintain its reserves</t>
  </si>
  <si>
    <t>Balance</t>
  </si>
  <si>
    <t>TOTALS</t>
  </si>
  <si>
    <t>Outstanding / Non cashed cheques</t>
  </si>
  <si>
    <t>Verge cutting</t>
  </si>
  <si>
    <t>T. J. Potter</t>
  </si>
  <si>
    <t xml:space="preserve">T. J. Potter </t>
  </si>
  <si>
    <t>Balance brought forward 3 April 2019</t>
  </si>
  <si>
    <t>Expenditure in 2018/2019 significantly exceeded income versus 2017/2018 creating a reduction in reserves leading to the council decision to increase the precept in 2020</t>
  </si>
  <si>
    <t>Difference due to increased one off costs in 2018/19 associted with paying 2 year's street lighting costs(636.53) rather than just one and the legal fees for buying the Reading room car park (540)plus higher grass cutting costs of £282.6 due to effect of weather</t>
  </si>
  <si>
    <t>Difference due to loan repayment</t>
  </si>
  <si>
    <t>Significant increase due to higher level of VAT reclaimed in 2019/2020 (547.89) versus 2018/2019(63.17) due to more vat rated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</si>
</sst>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;[Red]\-0\ "/>
    <numFmt numFmtId="165" formatCode="0.0"/>
    <numFmt numFmtId="166" formatCode="[$£-809]#,##0.00"/>
    <numFmt numFmtId="167" formatCode="0.00_ ;[Red]\-0.00\ "/>
  </numFmts>
  <fonts count="23" x14ac:knownFonts="1">
    <font>
      <sz val="11"/>
      <color rgb="FF000000"/>
      <name val="Calibri"/>
    </font>
    <font>
      <sz val="10"/>
      <color rgb="FF4472C4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4472C4"/>
      <name val="Calibri"/>
      <family val="2"/>
    </font>
    <font>
      <b/>
      <sz val="10"/>
      <color rgb="FF000000"/>
      <name val="Arial"/>
      <family val="2"/>
    </font>
    <font>
      <sz val="11"/>
      <color rgb="FF5B9BD5"/>
      <name val="Calibri"/>
      <family val="2"/>
    </font>
    <font>
      <b/>
      <sz val="11"/>
      <color rgb="FF4472C4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4472C4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4472C4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15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2" xfId="0" applyFont="1" applyBorder="1"/>
    <xf numFmtId="14" fontId="0" fillId="0" borderId="0" xfId="0" applyNumberFormat="1"/>
    <xf numFmtId="0" fontId="3" fillId="0" borderId="0" xfId="0" applyFont="1"/>
    <xf numFmtId="4" fontId="0" fillId="0" borderId="0" xfId="0" applyNumberFormat="1" applyAlignment="1">
      <alignment horizontal="right"/>
    </xf>
    <xf numFmtId="14" fontId="4" fillId="0" borderId="0" xfId="0" applyNumberFormat="1" applyFont="1"/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3" xfId="0" applyFont="1" applyBorder="1"/>
    <xf numFmtId="4" fontId="3" fillId="0" borderId="5" xfId="0" applyNumberFormat="1" applyFont="1" applyBorder="1"/>
    <xf numFmtId="4" fontId="0" fillId="0" borderId="0" xfId="0" applyNumberFormat="1"/>
    <xf numFmtId="4" fontId="3" fillId="0" borderId="0" xfId="0" applyNumberFormat="1" applyFont="1" applyAlignment="1">
      <alignment horizontal="right"/>
    </xf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center"/>
    </xf>
    <xf numFmtId="14" fontId="3" fillId="0" borderId="0" xfId="0" applyNumberFormat="1" applyFont="1"/>
    <xf numFmtId="4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14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/>
    <xf numFmtId="4" fontId="14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5" fontId="15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vertical="center" wrapText="1"/>
    </xf>
    <xf numFmtId="6" fontId="17" fillId="0" borderId="0" xfId="0" applyNumberFormat="1" applyFont="1" applyBorder="1" applyAlignment="1">
      <alignment vertical="center" wrapText="1"/>
    </xf>
    <xf numFmtId="8" fontId="17" fillId="0" borderId="0" xfId="0" applyNumberFormat="1" applyFont="1" applyBorder="1" applyAlignment="1">
      <alignment vertical="center" wrapText="1"/>
    </xf>
    <xf numFmtId="14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0" borderId="1" xfId="0" applyNumberFormat="1" applyFont="1" applyBorder="1"/>
    <xf numFmtId="0" fontId="18" fillId="0" borderId="3" xfId="0" applyFont="1" applyBorder="1"/>
    <xf numFmtId="0" fontId="20" fillId="0" borderId="4" xfId="0" applyFont="1" applyBorder="1"/>
    <xf numFmtId="0" fontId="21" fillId="0" borderId="0" xfId="0" applyFont="1"/>
    <xf numFmtId="14" fontId="12" fillId="0" borderId="0" xfId="0" applyNumberFormat="1" applyFont="1"/>
    <xf numFmtId="167" fontId="0" fillId="0" borderId="0" xfId="0" applyNumberFormat="1"/>
    <xf numFmtId="0" fontId="17" fillId="0" borderId="0" xfId="0" applyFont="1" applyFill="1" applyBorder="1" applyAlignment="1">
      <alignment vertical="center" wrapText="1"/>
    </xf>
    <xf numFmtId="44" fontId="14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3" fillId="0" borderId="0" xfId="0" applyNumberFormat="1" applyFont="1" applyAlignment="1">
      <alignment horizontal="right"/>
    </xf>
    <xf numFmtId="44" fontId="17" fillId="0" borderId="0" xfId="0" applyNumberFormat="1" applyFont="1" applyBorder="1" applyAlignment="1">
      <alignment vertical="center" wrapText="1"/>
    </xf>
    <xf numFmtId="44" fontId="0" fillId="0" borderId="0" xfId="0" applyNumberFormat="1"/>
    <xf numFmtId="44" fontId="14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44" fontId="22" fillId="0" borderId="0" xfId="0" applyNumberFormat="1" applyFont="1"/>
    <xf numFmtId="44" fontId="2" fillId="0" borderId="0" xfId="0" applyNumberFormat="1" applyFont="1" applyAlignment="1">
      <alignment horizontal="center"/>
    </xf>
    <xf numFmtId="44" fontId="3" fillId="0" borderId="1" xfId="0" applyNumberFormat="1" applyFont="1" applyBorder="1"/>
    <xf numFmtId="44" fontId="2" fillId="0" borderId="2" xfId="0" applyNumberFormat="1" applyFont="1" applyBorder="1" applyAlignment="1">
      <alignment horizontal="center"/>
    </xf>
    <xf numFmtId="44" fontId="2" fillId="0" borderId="2" xfId="0" applyNumberFormat="1" applyFont="1" applyBorder="1"/>
    <xf numFmtId="44" fontId="19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17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/>
    <xf numFmtId="44" fontId="3" fillId="0" borderId="4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12" sqref="C12:D12"/>
    </sheetView>
  </sheetViews>
  <sheetFormatPr defaultColWidth="14.42578125" defaultRowHeight="15" customHeight="1" x14ac:dyDescent="0.25"/>
  <cols>
    <col min="1" max="1" width="7.85546875" customWidth="1"/>
    <col min="2" max="2" width="26.28515625" customWidth="1"/>
    <col min="3" max="3" width="9" customWidth="1"/>
    <col min="4" max="4" width="9.140625" customWidth="1"/>
    <col min="5" max="5" width="9.7109375" customWidth="1"/>
    <col min="6" max="6" width="10.42578125" customWidth="1"/>
    <col min="7" max="7" width="11.7109375" customWidth="1"/>
    <col min="8" max="8" width="7.42578125" customWidth="1"/>
    <col min="9" max="9" width="12.7109375" customWidth="1"/>
    <col min="10" max="10" width="11.7109375" customWidth="1"/>
    <col min="11" max="11" width="4" customWidth="1"/>
    <col min="12" max="12" width="7.42578125" customWidth="1"/>
    <col min="13" max="13" width="8.5703125" bestFit="1" customWidth="1"/>
    <col min="14" max="14" width="2.85546875" customWidth="1"/>
    <col min="15" max="15" width="7.42578125" customWidth="1"/>
    <col min="16" max="16" width="8.5703125" bestFit="1" customWidth="1"/>
    <col min="17" max="17" width="8.28515625" customWidth="1"/>
    <col min="18" max="26" width="8.710937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3"/>
      <c r="L3" s="3"/>
      <c r="M3" s="3"/>
      <c r="N3" s="3"/>
      <c r="O3" s="3"/>
      <c r="P3" s="3"/>
      <c r="Q3" s="3" t="s">
        <v>3</v>
      </c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3" t="s">
        <v>4</v>
      </c>
      <c r="B4" s="3"/>
      <c r="C4" s="5">
        <v>42825</v>
      </c>
      <c r="D4" s="5">
        <v>43190</v>
      </c>
      <c r="E4" s="3"/>
      <c r="F4" s="3"/>
      <c r="G4" s="3"/>
      <c r="H4" s="3"/>
      <c r="I4" s="4"/>
      <c r="J4" s="4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6" t="s">
        <v>5</v>
      </c>
      <c r="B5" s="3"/>
      <c r="C5" s="3"/>
      <c r="D5" s="3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  <c r="J5" s="4" t="s">
        <v>93</v>
      </c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6">
        <v>1</v>
      </c>
      <c r="B6" s="3" t="s">
        <v>11</v>
      </c>
      <c r="C6" s="7">
        <v>17258</v>
      </c>
      <c r="D6" s="7">
        <f>C12</f>
        <v>13728</v>
      </c>
      <c r="E6" s="7">
        <f>D6-C6</f>
        <v>-3530</v>
      </c>
      <c r="F6" s="44">
        <f>E6/C6</f>
        <v>-0.20454282072082514</v>
      </c>
      <c r="G6" s="3" t="s">
        <v>12</v>
      </c>
      <c r="H6" s="3" t="s">
        <v>13</v>
      </c>
      <c r="I6" s="4"/>
      <c r="J6" s="4">
        <v>13728</v>
      </c>
      <c r="K6" s="3"/>
      <c r="L6" s="8"/>
      <c r="M6" s="4"/>
      <c r="N6" s="3"/>
      <c r="O6" s="3"/>
      <c r="P6" s="4"/>
      <c r="Q6" s="3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>
        <v>2</v>
      </c>
      <c r="B7" s="3" t="s">
        <v>14</v>
      </c>
      <c r="C7" s="7">
        <v>8250</v>
      </c>
      <c r="D7" s="7">
        <f>Cash_book!N6</f>
        <v>8495</v>
      </c>
      <c r="E7" s="7">
        <f t="shared" ref="E7:E17" si="0">D7-C7</f>
        <v>245</v>
      </c>
      <c r="F7" s="44">
        <f t="shared" ref="F7:F17" si="1">E7/C7</f>
        <v>2.9696969696969697E-2</v>
      </c>
      <c r="G7" s="3"/>
      <c r="H7" s="3"/>
      <c r="I7" s="4"/>
      <c r="J7" s="4">
        <v>8250</v>
      </c>
      <c r="K7" s="3"/>
      <c r="L7" s="8"/>
      <c r="M7" s="4"/>
      <c r="N7" s="3"/>
      <c r="O7" s="3"/>
      <c r="P7" s="4"/>
      <c r="Q7" s="3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6">
        <v>3</v>
      </c>
      <c r="B8" s="3" t="s">
        <v>15</v>
      </c>
      <c r="C8" s="7">
        <v>457</v>
      </c>
      <c r="D8" s="7">
        <f>Cash_book!N5+Cash_book!N7</f>
        <v>1004.64</v>
      </c>
      <c r="E8" s="7">
        <f t="shared" si="0"/>
        <v>547.64</v>
      </c>
      <c r="F8" s="44">
        <f t="shared" si="1"/>
        <v>1.1983369803063457</v>
      </c>
      <c r="G8" s="3" t="s">
        <v>12</v>
      </c>
      <c r="H8" s="3" t="s">
        <v>13</v>
      </c>
      <c r="I8" s="4"/>
      <c r="J8" s="4">
        <v>1137</v>
      </c>
      <c r="K8" s="3"/>
      <c r="L8" s="8"/>
      <c r="M8" s="4"/>
      <c r="N8" s="3"/>
      <c r="O8" s="3"/>
      <c r="P8" s="4"/>
      <c r="Q8" s="3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6">
        <v>4</v>
      </c>
      <c r="B9" s="3" t="s">
        <v>16</v>
      </c>
      <c r="C9" s="7">
        <v>1865</v>
      </c>
      <c r="D9" s="7">
        <f>Cash_book!N13</f>
        <v>2194.56</v>
      </c>
      <c r="E9" s="7">
        <f t="shared" si="0"/>
        <v>329.55999999999995</v>
      </c>
      <c r="F9" s="44">
        <f t="shared" si="1"/>
        <v>0.17670777479892757</v>
      </c>
      <c r="G9" s="3" t="s">
        <v>12</v>
      </c>
      <c r="H9" s="3" t="s">
        <v>13</v>
      </c>
      <c r="I9" s="4"/>
      <c r="J9" s="4">
        <v>1125</v>
      </c>
      <c r="K9" s="3"/>
      <c r="L9" s="8"/>
      <c r="M9" s="4"/>
      <c r="N9" s="3"/>
      <c r="O9" s="3"/>
      <c r="P9" s="4"/>
      <c r="Q9" s="3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6">
        <v>5</v>
      </c>
      <c r="B10" s="3" t="s">
        <v>18</v>
      </c>
      <c r="C10" s="7">
        <v>2287</v>
      </c>
      <c r="D10" s="7">
        <f>C10/2</f>
        <v>1143.5</v>
      </c>
      <c r="E10" s="7">
        <f t="shared" si="0"/>
        <v>-1143.5</v>
      </c>
      <c r="F10" s="44">
        <f t="shared" si="1"/>
        <v>-0.5</v>
      </c>
      <c r="G10" s="3"/>
      <c r="H10" s="3"/>
      <c r="I10" s="4"/>
      <c r="J10" s="4">
        <v>2287</v>
      </c>
      <c r="K10" s="3"/>
      <c r="L10" s="8"/>
      <c r="M10" s="4"/>
      <c r="N10" s="3"/>
      <c r="O10" s="3"/>
      <c r="P10" s="4"/>
      <c r="Q10" s="3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6">
        <v>6</v>
      </c>
      <c r="B11" s="3" t="s">
        <v>19</v>
      </c>
      <c r="C11" s="7">
        <v>8085</v>
      </c>
      <c r="D11" s="7">
        <f>Cash_book!N39-Cash_book!N13</f>
        <v>8778.89</v>
      </c>
      <c r="E11" s="7">
        <f t="shared" si="0"/>
        <v>693.88999999999942</v>
      </c>
      <c r="F11" s="44">
        <f t="shared" si="1"/>
        <v>8.5824366110080319E-2</v>
      </c>
      <c r="G11" s="3" t="s">
        <v>12</v>
      </c>
      <c r="H11" s="3" t="s">
        <v>13</v>
      </c>
      <c r="I11" s="4"/>
      <c r="J11" s="4">
        <v>5575</v>
      </c>
      <c r="K11" s="3"/>
      <c r="L11" s="8"/>
      <c r="M11" s="4"/>
      <c r="N11" s="3"/>
      <c r="O11" s="3"/>
      <c r="P11" s="4"/>
      <c r="Q11" s="3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6">
        <v>7</v>
      </c>
      <c r="B12" s="3" t="s">
        <v>20</v>
      </c>
      <c r="C12" s="7">
        <v>13728</v>
      </c>
      <c r="D12" s="7">
        <v>14128</v>
      </c>
      <c r="E12" s="7">
        <f t="shared" si="0"/>
        <v>400</v>
      </c>
      <c r="F12" s="44">
        <f t="shared" si="1"/>
        <v>2.9137529137529136E-2</v>
      </c>
      <c r="G12" s="3" t="s">
        <v>12</v>
      </c>
      <c r="H12" s="3" t="s">
        <v>13</v>
      </c>
      <c r="I12" s="4"/>
      <c r="J12" s="4">
        <f>J6+J7+J8-J9-J10-J11</f>
        <v>14128</v>
      </c>
      <c r="K12" s="3"/>
      <c r="L12" s="8"/>
      <c r="M12" s="4"/>
      <c r="N12" s="8"/>
      <c r="O12" s="8"/>
      <c r="P12" s="8"/>
      <c r="Q12" s="3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6"/>
      <c r="B13" s="3"/>
      <c r="C13" s="7"/>
      <c r="D13" s="7"/>
      <c r="E13" s="7"/>
      <c r="F13" s="44"/>
      <c r="G13" s="3"/>
      <c r="H13" s="3"/>
      <c r="I13" s="4"/>
      <c r="J13" s="4"/>
      <c r="K13" s="3"/>
      <c r="L13" s="8"/>
      <c r="M13" s="4"/>
      <c r="N13" s="3"/>
      <c r="O13" s="3"/>
      <c r="P13" s="4"/>
      <c r="Q13" s="3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6"/>
      <c r="B14" s="3"/>
      <c r="C14" s="7"/>
      <c r="D14" s="7"/>
      <c r="E14" s="7"/>
      <c r="F14" s="44"/>
      <c r="G14" s="3"/>
      <c r="H14" s="3"/>
      <c r="I14" s="4"/>
      <c r="J14" s="4"/>
      <c r="K14" s="3"/>
      <c r="L14" s="8"/>
      <c r="M14" s="4"/>
      <c r="N14" s="3"/>
      <c r="O14" s="3"/>
      <c r="P14" s="4"/>
      <c r="Q14" s="3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6">
        <v>8</v>
      </c>
      <c r="B15" s="3" t="s">
        <v>22</v>
      </c>
      <c r="C15" s="7">
        <v>13728</v>
      </c>
      <c r="D15" s="7">
        <v>0</v>
      </c>
      <c r="E15" s="7">
        <f t="shared" si="0"/>
        <v>-13728</v>
      </c>
      <c r="F15" s="44">
        <f t="shared" si="1"/>
        <v>-1</v>
      </c>
      <c r="G15" s="3"/>
      <c r="H15" s="3"/>
      <c r="I15" s="4">
        <v>0</v>
      </c>
      <c r="J15" s="4"/>
      <c r="K15" s="4"/>
      <c r="L15" s="4"/>
      <c r="M15" s="4"/>
      <c r="N15" s="3"/>
      <c r="O15" s="3"/>
      <c r="P15" s="8"/>
      <c r="Q15" s="3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6">
        <v>9</v>
      </c>
      <c r="B16" s="3" t="s">
        <v>24</v>
      </c>
      <c r="C16" s="7">
        <v>37608</v>
      </c>
      <c r="D16" s="7">
        <v>37608</v>
      </c>
      <c r="E16" s="7">
        <f t="shared" si="0"/>
        <v>0</v>
      </c>
      <c r="F16" s="44">
        <f t="shared" si="1"/>
        <v>0</v>
      </c>
      <c r="G16" s="3" t="s">
        <v>3</v>
      </c>
      <c r="H16" s="3"/>
      <c r="I16" s="4"/>
      <c r="J16" s="4"/>
      <c r="K16" s="3"/>
      <c r="L16" s="3"/>
      <c r="M16" s="4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6">
        <v>10</v>
      </c>
      <c r="B17" s="3" t="s">
        <v>26</v>
      </c>
      <c r="C17" s="7">
        <v>15147</v>
      </c>
      <c r="D17" s="7">
        <v>12712</v>
      </c>
      <c r="E17" s="7">
        <f t="shared" si="0"/>
        <v>-2435</v>
      </c>
      <c r="F17" s="44">
        <f t="shared" si="1"/>
        <v>-0.16075790585594507</v>
      </c>
      <c r="G17" s="3"/>
      <c r="H17" s="3"/>
      <c r="I17" s="4"/>
      <c r="J17" s="4"/>
      <c r="K17" s="3"/>
      <c r="L17" s="3"/>
      <c r="M17" s="3"/>
      <c r="N17" s="3"/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6">
        <v>11</v>
      </c>
      <c r="B18" s="3" t="s">
        <v>28</v>
      </c>
      <c r="C18" s="3"/>
      <c r="D18" s="3" t="s">
        <v>12</v>
      </c>
      <c r="E18" s="3"/>
      <c r="F18" s="3"/>
      <c r="G18" s="3"/>
      <c r="H18" s="3"/>
      <c r="I18" s="4"/>
      <c r="J18" s="4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"/>
      <c r="B19" s="3"/>
      <c r="C19" s="3"/>
      <c r="D19" s="3"/>
      <c r="E19" s="3"/>
      <c r="F19" s="3"/>
      <c r="G19" s="3"/>
      <c r="H19" s="3"/>
      <c r="I19" s="4"/>
      <c r="J19" s="4"/>
      <c r="K19" s="3"/>
      <c r="L19" s="3"/>
      <c r="M19" s="3"/>
      <c r="N19" s="3"/>
      <c r="O19" s="3"/>
      <c r="P19" s="3"/>
      <c r="Q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"/>
      <c r="B20" s="3"/>
      <c r="C20" s="3"/>
      <c r="D20" s="3"/>
      <c r="E20" s="3"/>
      <c r="F20" s="3"/>
      <c r="G20" s="3"/>
      <c r="H20" s="3" t="s">
        <v>3</v>
      </c>
      <c r="I20" s="4"/>
      <c r="J20" s="4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/>
      <c r="B21" s="3">
        <v>2016</v>
      </c>
      <c r="C21" s="3" t="s">
        <v>30</v>
      </c>
      <c r="D21" s="9">
        <v>1.6639999999999999</v>
      </c>
      <c r="E21" s="3" t="s">
        <v>33</v>
      </c>
      <c r="F21" s="3"/>
      <c r="G21" s="3"/>
      <c r="H21" s="3"/>
      <c r="I21" s="4"/>
      <c r="J21" s="4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6">
        <v>7</v>
      </c>
      <c r="B22" s="3">
        <v>2017</v>
      </c>
      <c r="C22" s="3" t="s">
        <v>30</v>
      </c>
      <c r="D22" s="9" t="e">
        <f>#DIV/0!</f>
        <v>#DIV/0!</v>
      </c>
      <c r="E22" s="3" t="s">
        <v>33</v>
      </c>
      <c r="F22" s="3"/>
      <c r="G22" s="3"/>
      <c r="H22" s="3"/>
      <c r="I22" s="4"/>
      <c r="J22" s="4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/>
      <c r="B23" s="3"/>
      <c r="C23" s="3"/>
      <c r="D23" s="3"/>
      <c r="E23" s="3"/>
      <c r="F23" s="3"/>
      <c r="G23" s="3"/>
      <c r="H23" s="3"/>
      <c r="I23" s="4"/>
      <c r="J23" s="4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"/>
      <c r="B24" s="3" t="s">
        <v>34</v>
      </c>
      <c r="C24" s="3"/>
      <c r="D24" s="3" t="s">
        <v>35</v>
      </c>
      <c r="E24" s="3"/>
      <c r="F24" s="3"/>
      <c r="G24" s="3"/>
      <c r="H24" s="3"/>
      <c r="I24" s="4"/>
      <c r="J24" s="4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"/>
      <c r="B25" s="3"/>
      <c r="C25" s="3"/>
      <c r="D25" s="3"/>
      <c r="E25" s="3"/>
      <c r="F25" s="3"/>
      <c r="G25" s="3"/>
      <c r="H25" s="3"/>
      <c r="I25" s="4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3"/>
      <c r="B26" s="3"/>
      <c r="C26" s="3"/>
      <c r="D26" s="3"/>
      <c r="E26" s="3"/>
      <c r="F26" s="3"/>
      <c r="G26" s="3"/>
      <c r="H26" s="3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3"/>
      <c r="B27" s="3"/>
      <c r="C27" s="3"/>
      <c r="D27" s="3"/>
      <c r="E27" s="3"/>
      <c r="F27" s="3"/>
      <c r="G27" s="3"/>
      <c r="H27" s="3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3"/>
      <c r="B28" s="3"/>
      <c r="C28" s="3"/>
      <c r="D28" s="3"/>
      <c r="E28" s="3"/>
      <c r="F28" s="3"/>
      <c r="G28" s="3"/>
      <c r="H28" s="3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3"/>
      <c r="C29" s="3"/>
      <c r="D29" s="3"/>
      <c r="E29" s="3"/>
      <c r="F29" s="3"/>
      <c r="G29" s="3"/>
      <c r="H29" s="3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3"/>
      <c r="C30" s="3"/>
      <c r="D30" s="3"/>
      <c r="E30" s="3"/>
      <c r="F30" s="3"/>
      <c r="G30" s="3"/>
      <c r="H30" s="3"/>
      <c r="I30" s="4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3"/>
      <c r="C31" s="3"/>
      <c r="D31" s="3"/>
      <c r="E31" s="3"/>
      <c r="F31" s="3"/>
      <c r="G31" s="3"/>
      <c r="H31" s="3"/>
      <c r="I31" s="4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3"/>
      <c r="C32" s="3"/>
      <c r="D32" s="3"/>
      <c r="E32" s="3"/>
      <c r="F32" s="3"/>
      <c r="G32" s="3"/>
      <c r="H32" s="3"/>
      <c r="I32" s="4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3"/>
      <c r="E33" s="3"/>
      <c r="F33" s="3"/>
      <c r="G33" s="3"/>
      <c r="H33" s="3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3"/>
      <c r="E34" s="3"/>
      <c r="F34" s="3"/>
      <c r="G34" s="3"/>
      <c r="H34" s="3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4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4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4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4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4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4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4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4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4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4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4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4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4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4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4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4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4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4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4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4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4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4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4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4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4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4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4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4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4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4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4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4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4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4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4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4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4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4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4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4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4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4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4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4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4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4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4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4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4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4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4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4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4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4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4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4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4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4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4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4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4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4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4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4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4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4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4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4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4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4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4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4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4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4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4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4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4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4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4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4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4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4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4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4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4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4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4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4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4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4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4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4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4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4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4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4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4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4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4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4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4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4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4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4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4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4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4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4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4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4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4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4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4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4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4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4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4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4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4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4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4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4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4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4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4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4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4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4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4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4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4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4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4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4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4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4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4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4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4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4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4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4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4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4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4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4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4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4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4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4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4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4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4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4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4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4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4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4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4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4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4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4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4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4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4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4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4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4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4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4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4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4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4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4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4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4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4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4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4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4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4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4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4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4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4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4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4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4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4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4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4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4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4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4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4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4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4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4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4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4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4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4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4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4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4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4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4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4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4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4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4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4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4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4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4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4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4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4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4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4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4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4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4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4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4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4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4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4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4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4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4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4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4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4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4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4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4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4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4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4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4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4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4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4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4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4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4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4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4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4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4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4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4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4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4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4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4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4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4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4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4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4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4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4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4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4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4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4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4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4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4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4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4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4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4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4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4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4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4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4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4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4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4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4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4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4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4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4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4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4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4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4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4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4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4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4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4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4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4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4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4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4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4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4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4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4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4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4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4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4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4"/>
      <c r="J508" s="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4"/>
      <c r="J509" s="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4"/>
      <c r="J510" s="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4"/>
      <c r="J511" s="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4"/>
      <c r="J512" s="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4"/>
      <c r="J513" s="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4"/>
      <c r="J514" s="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4"/>
      <c r="J515" s="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4"/>
      <c r="J516" s="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4"/>
      <c r="J517" s="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4"/>
      <c r="J518" s="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4"/>
      <c r="J519" s="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4"/>
      <c r="J520" s="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4"/>
      <c r="J521" s="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4"/>
      <c r="J522" s="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4"/>
      <c r="J523" s="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4"/>
      <c r="J524" s="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4"/>
      <c r="J525" s="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4"/>
      <c r="J526" s="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4"/>
      <c r="J527" s="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4"/>
      <c r="J528" s="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4"/>
      <c r="J529" s="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4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4"/>
      <c r="J531" s="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4"/>
      <c r="J532" s="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4"/>
      <c r="J533" s="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4"/>
      <c r="J534" s="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4"/>
      <c r="J535" s="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4"/>
      <c r="J536" s="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4"/>
      <c r="J537" s="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4"/>
      <c r="J538" s="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4"/>
      <c r="J539" s="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4"/>
      <c r="J540" s="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4"/>
      <c r="J541" s="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4"/>
      <c r="J542" s="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4"/>
      <c r="J543" s="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4"/>
      <c r="J544" s="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4"/>
      <c r="J545" s="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4"/>
      <c r="J546" s="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4"/>
      <c r="J547" s="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4"/>
      <c r="J548" s="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4"/>
      <c r="J549" s="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4"/>
      <c r="J550" s="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4"/>
      <c r="J551" s="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4"/>
      <c r="J552" s="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4"/>
      <c r="J553" s="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4"/>
      <c r="J554" s="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4"/>
      <c r="J555" s="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4"/>
      <c r="J556" s="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4"/>
      <c r="J557" s="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4"/>
      <c r="J558" s="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4"/>
      <c r="J559" s="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4"/>
      <c r="J560" s="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4"/>
      <c r="J561" s="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4"/>
      <c r="J562" s="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4"/>
      <c r="J563" s="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4"/>
      <c r="J564" s="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4"/>
      <c r="J565" s="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4"/>
      <c r="J566" s="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4"/>
      <c r="J567" s="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4"/>
      <c r="J568" s="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4"/>
      <c r="J569" s="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4"/>
      <c r="J570" s="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4"/>
      <c r="J571" s="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4"/>
      <c r="J572" s="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4"/>
      <c r="J573" s="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4"/>
      <c r="J574" s="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4"/>
      <c r="J575" s="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4"/>
      <c r="J576" s="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4"/>
      <c r="J577" s="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4"/>
      <c r="J578" s="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4"/>
      <c r="J579" s="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4"/>
      <c r="J580" s="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4"/>
      <c r="J581" s="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4"/>
      <c r="J582" s="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4"/>
      <c r="J583" s="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4"/>
      <c r="J584" s="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4"/>
      <c r="J585" s="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4"/>
      <c r="J586" s="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4"/>
      <c r="J587" s="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4"/>
      <c r="J588" s="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4"/>
      <c r="J589" s="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4"/>
      <c r="J590" s="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4"/>
      <c r="J591" s="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4"/>
      <c r="J592" s="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4"/>
      <c r="J593" s="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4"/>
      <c r="J594" s="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4"/>
      <c r="J595" s="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4"/>
      <c r="J596" s="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4"/>
      <c r="J597" s="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4"/>
      <c r="J598" s="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4"/>
      <c r="J599" s="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4"/>
      <c r="J600" s="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4"/>
      <c r="J601" s="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4"/>
      <c r="J602" s="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4"/>
      <c r="J603" s="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4"/>
      <c r="J604" s="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4"/>
      <c r="J605" s="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4"/>
      <c r="J606" s="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4"/>
      <c r="J607" s="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4"/>
      <c r="J608" s="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4"/>
      <c r="J609" s="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4"/>
      <c r="J610" s="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4"/>
      <c r="J611" s="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4"/>
      <c r="J612" s="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4"/>
      <c r="J613" s="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4"/>
      <c r="J614" s="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4"/>
      <c r="J615" s="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4"/>
      <c r="J616" s="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4"/>
      <c r="J617" s="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4"/>
      <c r="J618" s="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4"/>
      <c r="J619" s="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4"/>
      <c r="J620" s="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4"/>
      <c r="J621" s="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4"/>
      <c r="J622" s="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4"/>
      <c r="J623" s="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4"/>
      <c r="J624" s="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4"/>
      <c r="J625" s="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4"/>
      <c r="J626" s="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4"/>
      <c r="J627" s="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4"/>
      <c r="J628" s="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4"/>
      <c r="J629" s="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4"/>
      <c r="J630" s="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4"/>
      <c r="J631" s="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4"/>
      <c r="J632" s="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4"/>
      <c r="J633" s="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4"/>
      <c r="J634" s="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4"/>
      <c r="J635" s="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4"/>
      <c r="J636" s="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4"/>
      <c r="J637" s="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4"/>
      <c r="J638" s="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4"/>
      <c r="J639" s="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4"/>
      <c r="J640" s="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4"/>
      <c r="J641" s="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4"/>
      <c r="J642" s="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4"/>
      <c r="J643" s="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4"/>
      <c r="J644" s="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4"/>
      <c r="J645" s="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4"/>
      <c r="J646" s="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4"/>
      <c r="J647" s="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4"/>
      <c r="J648" s="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4"/>
      <c r="J649" s="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4"/>
      <c r="J650" s="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4"/>
      <c r="J651" s="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4"/>
      <c r="J652" s="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4"/>
      <c r="J653" s="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4"/>
      <c r="J654" s="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4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4"/>
      <c r="J656" s="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4"/>
      <c r="J657" s="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4"/>
      <c r="J658" s="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4"/>
      <c r="J659" s="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4"/>
      <c r="J660" s="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4"/>
      <c r="J661" s="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4"/>
      <c r="J662" s="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4"/>
      <c r="J663" s="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4"/>
      <c r="J664" s="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4"/>
      <c r="J665" s="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4"/>
      <c r="J666" s="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4"/>
      <c r="J667" s="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4"/>
      <c r="J668" s="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4"/>
      <c r="J669" s="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4"/>
      <c r="J670" s="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4"/>
      <c r="J671" s="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4"/>
      <c r="J672" s="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4"/>
      <c r="J673" s="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4"/>
      <c r="J674" s="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4"/>
      <c r="J675" s="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4"/>
      <c r="J676" s="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4"/>
      <c r="J677" s="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4"/>
      <c r="J678" s="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4"/>
      <c r="J679" s="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4"/>
      <c r="J680" s="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4"/>
      <c r="J681" s="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4"/>
      <c r="J682" s="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4"/>
      <c r="J683" s="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4"/>
      <c r="J684" s="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4"/>
      <c r="J685" s="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4"/>
      <c r="J686" s="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4"/>
      <c r="J687" s="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4"/>
      <c r="J688" s="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4"/>
      <c r="J689" s="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4"/>
      <c r="J690" s="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4"/>
      <c r="J691" s="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4"/>
      <c r="J692" s="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4"/>
      <c r="J693" s="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4"/>
      <c r="J694" s="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4"/>
      <c r="J695" s="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4"/>
      <c r="J696" s="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4"/>
      <c r="J697" s="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4"/>
      <c r="J698" s="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4"/>
      <c r="J699" s="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4"/>
      <c r="J700" s="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4"/>
      <c r="J701" s="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4"/>
      <c r="J702" s="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4"/>
      <c r="J703" s="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4"/>
      <c r="J704" s="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4"/>
      <c r="J705" s="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4"/>
      <c r="J706" s="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4"/>
      <c r="J707" s="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4"/>
      <c r="J708" s="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4"/>
      <c r="J709" s="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4"/>
      <c r="J710" s="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4"/>
      <c r="J711" s="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4"/>
      <c r="J712" s="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4"/>
      <c r="J713" s="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4"/>
      <c r="J714" s="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4"/>
      <c r="J715" s="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4"/>
      <c r="J716" s="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4"/>
      <c r="J717" s="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4"/>
      <c r="J718" s="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4"/>
      <c r="J719" s="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4"/>
      <c r="J720" s="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4"/>
      <c r="J721" s="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4"/>
      <c r="J722" s="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4"/>
      <c r="J723" s="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4"/>
      <c r="J724" s="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4"/>
      <c r="J725" s="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4"/>
      <c r="J726" s="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4"/>
      <c r="J727" s="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4"/>
      <c r="J728" s="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4"/>
      <c r="J729" s="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4"/>
      <c r="J730" s="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4"/>
      <c r="J731" s="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4"/>
      <c r="J732" s="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4"/>
      <c r="J733" s="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4"/>
      <c r="J734" s="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4"/>
      <c r="J735" s="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4"/>
      <c r="J736" s="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4"/>
      <c r="J737" s="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4"/>
      <c r="J738" s="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4"/>
      <c r="J739" s="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4"/>
      <c r="J740" s="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4"/>
      <c r="J741" s="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4"/>
      <c r="J742" s="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4"/>
      <c r="J743" s="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4"/>
      <c r="J744" s="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4"/>
      <c r="J745" s="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4"/>
      <c r="J746" s="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4"/>
      <c r="J747" s="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4"/>
      <c r="J748" s="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4"/>
      <c r="J749" s="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4"/>
      <c r="J750" s="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4"/>
      <c r="J751" s="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4"/>
      <c r="J752" s="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4"/>
      <c r="J753" s="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4"/>
      <c r="J754" s="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4"/>
      <c r="J755" s="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4"/>
      <c r="J756" s="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4"/>
      <c r="J757" s="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4"/>
      <c r="J758" s="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4"/>
      <c r="J759" s="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4"/>
      <c r="J760" s="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4"/>
      <c r="J761" s="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4"/>
      <c r="J762" s="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4"/>
      <c r="J763" s="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4"/>
      <c r="J764" s="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4"/>
      <c r="J765" s="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4"/>
      <c r="J766" s="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4"/>
      <c r="J767" s="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4"/>
      <c r="J768" s="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4"/>
      <c r="J769" s="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4"/>
      <c r="J770" s="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4"/>
      <c r="J771" s="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4"/>
      <c r="J772" s="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4"/>
      <c r="J773" s="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4"/>
      <c r="J774" s="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4"/>
      <c r="J775" s="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4"/>
      <c r="J776" s="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4"/>
      <c r="J777" s="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4"/>
      <c r="J778" s="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4"/>
      <c r="J779" s="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4"/>
      <c r="J780" s="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4"/>
      <c r="J781" s="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4"/>
      <c r="J782" s="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4"/>
      <c r="J783" s="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4"/>
      <c r="J784" s="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4"/>
      <c r="J785" s="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4"/>
      <c r="J786" s="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4"/>
      <c r="J787" s="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4"/>
      <c r="J788" s="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4"/>
      <c r="J789" s="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4"/>
      <c r="J790" s="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4"/>
      <c r="J791" s="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4"/>
      <c r="J792" s="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4"/>
      <c r="J793" s="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4"/>
      <c r="J794" s="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4"/>
      <c r="J795" s="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4"/>
      <c r="J796" s="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4"/>
      <c r="J797" s="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4"/>
      <c r="J798" s="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4"/>
      <c r="J799" s="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4"/>
      <c r="J800" s="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4"/>
      <c r="J801" s="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4"/>
      <c r="J802" s="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4"/>
      <c r="J803" s="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4"/>
      <c r="J804" s="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4"/>
      <c r="J805" s="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4"/>
      <c r="J806" s="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4"/>
      <c r="J807" s="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4"/>
      <c r="J808" s="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4"/>
      <c r="J809" s="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4"/>
      <c r="J810" s="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4"/>
      <c r="J811" s="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4"/>
      <c r="J812" s="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4"/>
      <c r="J813" s="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4"/>
      <c r="J814" s="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4"/>
      <c r="J815" s="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4"/>
      <c r="J816" s="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4"/>
      <c r="J817" s="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4"/>
      <c r="J818" s="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4"/>
      <c r="J819" s="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4"/>
      <c r="J820" s="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4"/>
      <c r="J821" s="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4"/>
      <c r="J822" s="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4"/>
      <c r="J823" s="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4"/>
      <c r="J824" s="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4"/>
      <c r="J825" s="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4"/>
      <c r="J826" s="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4"/>
      <c r="J827" s="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4"/>
      <c r="J828" s="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4"/>
      <c r="J829" s="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4"/>
      <c r="J830" s="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4"/>
      <c r="J831" s="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4"/>
      <c r="J832" s="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4"/>
      <c r="J833" s="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4"/>
      <c r="J834" s="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4"/>
      <c r="J835" s="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4"/>
      <c r="J836" s="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4"/>
      <c r="J837" s="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4"/>
      <c r="J838" s="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4"/>
      <c r="J839" s="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4"/>
      <c r="J840" s="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4"/>
      <c r="J841" s="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4"/>
      <c r="J842" s="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4"/>
      <c r="J843" s="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4"/>
      <c r="J844" s="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4"/>
      <c r="J845" s="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4"/>
      <c r="J846" s="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4"/>
      <c r="J847" s="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4"/>
      <c r="J848" s="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4"/>
      <c r="J849" s="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4"/>
      <c r="J850" s="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4"/>
      <c r="J851" s="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4"/>
      <c r="J852" s="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4"/>
      <c r="J853" s="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4"/>
      <c r="J854" s="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4"/>
      <c r="J855" s="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4"/>
      <c r="J856" s="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4"/>
      <c r="J857" s="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4"/>
      <c r="J858" s="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4"/>
      <c r="J859" s="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4"/>
      <c r="J860" s="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4"/>
      <c r="J861" s="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4"/>
      <c r="J862" s="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4"/>
      <c r="J863" s="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4"/>
      <c r="J864" s="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4"/>
      <c r="J865" s="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4"/>
      <c r="J866" s="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4"/>
      <c r="J867" s="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4"/>
      <c r="J868" s="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4"/>
      <c r="J869" s="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4"/>
      <c r="J870" s="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4"/>
      <c r="J871" s="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4"/>
      <c r="J872" s="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4"/>
      <c r="J873" s="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4"/>
      <c r="J874" s="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4"/>
      <c r="J875" s="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4"/>
      <c r="J876" s="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4"/>
      <c r="J877" s="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4"/>
      <c r="J878" s="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4"/>
      <c r="J879" s="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4"/>
      <c r="J880" s="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4"/>
      <c r="J881" s="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4"/>
      <c r="J882" s="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4"/>
      <c r="J883" s="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4"/>
      <c r="J884" s="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4"/>
      <c r="J885" s="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4"/>
      <c r="J886" s="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4"/>
      <c r="J887" s="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4"/>
      <c r="J888" s="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4"/>
      <c r="J889" s="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4"/>
      <c r="J890" s="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4"/>
      <c r="J891" s="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4"/>
      <c r="J892" s="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4"/>
      <c r="J893" s="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4"/>
      <c r="J894" s="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4"/>
      <c r="J895" s="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4"/>
      <c r="J896" s="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4"/>
      <c r="J897" s="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4"/>
      <c r="J898" s="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4"/>
      <c r="J899" s="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4"/>
      <c r="J900" s="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4"/>
      <c r="J901" s="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4"/>
      <c r="J902" s="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4"/>
      <c r="J903" s="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4"/>
      <c r="J904" s="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4"/>
      <c r="J905" s="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4"/>
      <c r="J906" s="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4"/>
      <c r="J907" s="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4"/>
      <c r="J908" s="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4"/>
      <c r="J909" s="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4"/>
      <c r="J910" s="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4"/>
      <c r="J911" s="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4"/>
      <c r="J912" s="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4"/>
      <c r="J913" s="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4"/>
      <c r="J914" s="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4"/>
      <c r="J915" s="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4"/>
      <c r="J916" s="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4"/>
      <c r="J917" s="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4"/>
      <c r="J918" s="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4"/>
      <c r="J919" s="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4"/>
      <c r="J920" s="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4"/>
      <c r="J921" s="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4"/>
      <c r="J922" s="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4"/>
      <c r="J923" s="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4"/>
      <c r="J924" s="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4"/>
      <c r="J925" s="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4"/>
      <c r="J926" s="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4"/>
      <c r="J927" s="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4"/>
      <c r="J928" s="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4"/>
      <c r="J929" s="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4"/>
      <c r="J930" s="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4"/>
      <c r="J931" s="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4"/>
      <c r="J932" s="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4"/>
      <c r="J933" s="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4"/>
      <c r="J934" s="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4"/>
      <c r="J935" s="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4"/>
      <c r="J936" s="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4"/>
      <c r="J937" s="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4"/>
      <c r="J938" s="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4"/>
      <c r="J939" s="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4"/>
      <c r="J940" s="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4"/>
      <c r="J941" s="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4"/>
      <c r="J942" s="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4"/>
      <c r="J943" s="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4"/>
      <c r="J944" s="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4"/>
      <c r="J945" s="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4"/>
      <c r="J946" s="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4"/>
      <c r="J947" s="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4"/>
      <c r="J948" s="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4"/>
      <c r="J949" s="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4"/>
      <c r="J950" s="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4"/>
      <c r="J951" s="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4"/>
      <c r="J952" s="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4"/>
      <c r="J953" s="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4"/>
      <c r="J954" s="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4"/>
      <c r="J955" s="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4"/>
      <c r="J956" s="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4"/>
      <c r="J957" s="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4"/>
      <c r="J958" s="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4"/>
      <c r="J959" s="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4"/>
      <c r="J960" s="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4"/>
      <c r="J961" s="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4"/>
      <c r="J962" s="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4"/>
      <c r="J963" s="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4"/>
      <c r="J964" s="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4"/>
      <c r="J965" s="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4"/>
      <c r="J966" s="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4"/>
      <c r="J967" s="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4"/>
      <c r="J968" s="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4"/>
      <c r="J969" s="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4"/>
      <c r="J970" s="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4"/>
      <c r="J971" s="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4"/>
      <c r="J972" s="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4"/>
      <c r="J973" s="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4"/>
      <c r="J974" s="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4"/>
      <c r="J975" s="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4"/>
      <c r="J976" s="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4"/>
      <c r="J977" s="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4"/>
      <c r="J978" s="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4"/>
      <c r="J979" s="4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4"/>
      <c r="J980" s="4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4"/>
      <c r="J981" s="4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4"/>
      <c r="J982" s="4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4"/>
      <c r="J983" s="4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4"/>
      <c r="J984" s="4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4"/>
      <c r="J985" s="4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4"/>
      <c r="J986" s="4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4"/>
      <c r="J987" s="4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4"/>
      <c r="J988" s="4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4"/>
      <c r="J989" s="4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4"/>
      <c r="J990" s="4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4"/>
      <c r="J991" s="4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4"/>
      <c r="J992" s="4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4"/>
      <c r="J993" s="4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4"/>
      <c r="J994" s="4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4"/>
      <c r="J995" s="4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4"/>
      <c r="J996" s="4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4"/>
      <c r="J997" s="4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4"/>
      <c r="J998" s="4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4"/>
      <c r="J999" s="4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4"/>
      <c r="J1000" s="4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honeticPr fontId="9" type="noConversion"/>
  <pageMargins left="0.75" right="0.75" top="0.5" bottom="0.5" header="0" footer="0"/>
  <pageSetup scale="6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2B8D-C8FB-42EA-8ACA-B8D4F18C1158}">
  <dimension ref="A3:L24"/>
  <sheetViews>
    <sheetView workbookViewId="0">
      <selection activeCell="H15" sqref="H15"/>
    </sheetView>
  </sheetViews>
  <sheetFormatPr defaultRowHeight="15" x14ac:dyDescent="0.25"/>
  <cols>
    <col min="2" max="2" width="32.5703125" bestFit="1" customWidth="1"/>
    <col min="3" max="3" width="18.5703125" bestFit="1" customWidth="1"/>
    <col min="4" max="4" width="16.85546875" customWidth="1"/>
    <col min="5" max="5" width="10.28515625" bestFit="1" customWidth="1"/>
    <col min="8" max="8" width="13.140625" bestFit="1" customWidth="1"/>
    <col min="9" max="9" width="15.140625" bestFit="1" customWidth="1"/>
    <col min="10" max="10" width="220.7109375" bestFit="1" customWidth="1"/>
    <col min="11" max="11" width="22" customWidth="1"/>
  </cols>
  <sheetData>
    <row r="3" spans="1:12" x14ac:dyDescent="0.25">
      <c r="A3" s="3" t="s">
        <v>2</v>
      </c>
      <c r="B3" s="3"/>
      <c r="C3" s="3"/>
      <c r="D3" s="3"/>
      <c r="E3" s="3"/>
      <c r="F3" s="3"/>
      <c r="G3" s="3"/>
      <c r="H3" s="4"/>
      <c r="I3" s="4"/>
      <c r="J3" s="3"/>
    </row>
    <row r="4" spans="1:12" x14ac:dyDescent="0.25">
      <c r="A4" s="3" t="s">
        <v>112</v>
      </c>
      <c r="B4" s="3"/>
      <c r="C4" s="55" t="s">
        <v>122</v>
      </c>
      <c r="D4" s="55" t="s">
        <v>123</v>
      </c>
      <c r="E4" s="3"/>
      <c r="F4" s="3"/>
      <c r="G4" s="3"/>
      <c r="H4" s="4"/>
      <c r="I4" s="4"/>
      <c r="J4" s="3"/>
    </row>
    <row r="5" spans="1:12" x14ac:dyDescent="0.25">
      <c r="A5" s="6" t="s">
        <v>5</v>
      </c>
      <c r="B5" s="3"/>
      <c r="C5" s="3"/>
      <c r="D5" s="3"/>
      <c r="E5" s="3" t="s">
        <v>6</v>
      </c>
      <c r="F5" s="3" t="s">
        <v>7</v>
      </c>
      <c r="G5" s="3" t="s">
        <v>8</v>
      </c>
      <c r="H5" s="4" t="s">
        <v>10</v>
      </c>
      <c r="I5" s="4" t="s">
        <v>93</v>
      </c>
      <c r="J5" s="3" t="s">
        <v>9</v>
      </c>
    </row>
    <row r="6" spans="1:12" x14ac:dyDescent="0.25">
      <c r="A6" s="6">
        <v>1</v>
      </c>
      <c r="B6" s="3" t="s">
        <v>11</v>
      </c>
      <c r="C6" s="87">
        <v>14127.98</v>
      </c>
      <c r="D6" s="87">
        <v>10334.08</v>
      </c>
      <c r="E6" s="88">
        <f>D6-C6</f>
        <v>-3793.8999999999996</v>
      </c>
      <c r="F6" s="44">
        <f>E6/C6</f>
        <v>-0.26853803586924668</v>
      </c>
      <c r="G6" s="3" t="s">
        <v>12</v>
      </c>
      <c r="H6" s="87">
        <v>10334.08</v>
      </c>
      <c r="J6" s="3" t="s">
        <v>168</v>
      </c>
      <c r="L6" s="77"/>
    </row>
    <row r="7" spans="1:12" x14ac:dyDescent="0.25">
      <c r="A7" s="6">
        <v>2</v>
      </c>
      <c r="B7" s="3" t="s">
        <v>14</v>
      </c>
      <c r="C7" s="87">
        <v>8250</v>
      </c>
      <c r="D7" s="87">
        <f>Cash_book!N6</f>
        <v>8495</v>
      </c>
      <c r="E7" s="87">
        <f t="shared" ref="E7:E16" si="0">D7-C7</f>
        <v>245</v>
      </c>
      <c r="F7" s="44">
        <f t="shared" ref="F7:F16" si="1">E7/C7</f>
        <v>2.9696969696969697E-2</v>
      </c>
      <c r="G7" s="3"/>
      <c r="H7" s="87">
        <v>8495</v>
      </c>
      <c r="I7" s="4"/>
      <c r="J7" s="3"/>
    </row>
    <row r="8" spans="1:12" x14ac:dyDescent="0.25">
      <c r="A8" s="6">
        <v>3</v>
      </c>
      <c r="B8" s="3" t="s">
        <v>15</v>
      </c>
      <c r="C8" s="87">
        <v>599.82000000000005</v>
      </c>
      <c r="D8" s="87">
        <f>Cash_book!N9-Cash_book!N6</f>
        <v>1025.6399999999994</v>
      </c>
      <c r="E8" s="87">
        <f t="shared" si="0"/>
        <v>425.81999999999937</v>
      </c>
      <c r="F8" s="44">
        <f t="shared" si="1"/>
        <v>0.70991297389216657</v>
      </c>
      <c r="G8" s="3" t="s">
        <v>12</v>
      </c>
      <c r="H8" s="87">
        <v>1025.6399999999994</v>
      </c>
      <c r="I8" s="4"/>
      <c r="J8" s="3" t="s">
        <v>171</v>
      </c>
      <c r="K8" s="45"/>
    </row>
    <row r="9" spans="1:12" x14ac:dyDescent="0.25">
      <c r="A9" s="6">
        <v>4</v>
      </c>
      <c r="B9" s="3" t="s">
        <v>16</v>
      </c>
      <c r="C9" s="87">
        <v>2535</v>
      </c>
      <c r="D9" s="87">
        <f>Cash_book!N13</f>
        <v>2194.56</v>
      </c>
      <c r="E9" s="88">
        <f t="shared" si="0"/>
        <v>-340.44000000000005</v>
      </c>
      <c r="F9" s="44">
        <f t="shared" si="1"/>
        <v>-0.13429585798816571</v>
      </c>
      <c r="G9" s="3"/>
      <c r="H9" s="87">
        <v>2194.56</v>
      </c>
      <c r="I9" s="4"/>
      <c r="J9" s="3"/>
    </row>
    <row r="10" spans="1:12" x14ac:dyDescent="0.25">
      <c r="A10" s="6">
        <v>5</v>
      </c>
      <c r="B10" s="3" t="s">
        <v>18</v>
      </c>
      <c r="C10" s="87">
        <v>2287</v>
      </c>
      <c r="D10" s="87">
        <f>Cash_book!N38</f>
        <v>2286.7800000000002</v>
      </c>
      <c r="E10" s="87">
        <f t="shared" si="0"/>
        <v>-0.21999999999979991</v>
      </c>
      <c r="F10" s="44">
        <f t="shared" si="1"/>
        <v>-9.6195889811893272E-5</v>
      </c>
      <c r="G10" s="3"/>
      <c r="H10" s="87">
        <v>2286.7800000000002</v>
      </c>
      <c r="I10" s="4"/>
      <c r="J10" s="3"/>
    </row>
    <row r="11" spans="1:12" x14ac:dyDescent="0.25">
      <c r="A11" s="6">
        <v>6</v>
      </c>
      <c r="B11" s="3" t="s">
        <v>19</v>
      </c>
      <c r="C11" s="87">
        <v>7821.94</v>
      </c>
      <c r="D11" s="87">
        <f>Cash_book!N39-Cash_book!N38-Cash_book!N13</f>
        <v>6492.1099999999988</v>
      </c>
      <c r="E11" s="88">
        <f t="shared" si="0"/>
        <v>-1329.8300000000008</v>
      </c>
      <c r="F11" s="44">
        <f t="shared" si="1"/>
        <v>-0.17001281012127437</v>
      </c>
      <c r="G11" s="3" t="s">
        <v>12</v>
      </c>
      <c r="H11" s="87">
        <v>6492.1099999999988</v>
      </c>
      <c r="I11" s="4"/>
      <c r="J11" s="3" t="s">
        <v>169</v>
      </c>
    </row>
    <row r="12" spans="1:12" x14ac:dyDescent="0.25">
      <c r="A12" s="6">
        <v>7</v>
      </c>
      <c r="B12" s="3" t="s">
        <v>20</v>
      </c>
      <c r="C12" s="87">
        <v>10334.08</v>
      </c>
      <c r="D12" s="87">
        <f>D6+D7+D8-D9-D10-D11</f>
        <v>8881.27</v>
      </c>
      <c r="E12" s="88">
        <f t="shared" si="0"/>
        <v>-1452.8099999999995</v>
      </c>
      <c r="F12" s="44">
        <f t="shared" si="1"/>
        <v>-0.14058435777543812</v>
      </c>
      <c r="G12" s="3"/>
      <c r="H12" s="87">
        <f>H6+H7+H8-H9-H10-H11</f>
        <v>8881.27</v>
      </c>
      <c r="I12" s="4"/>
      <c r="J12" s="3"/>
    </row>
    <row r="13" spans="1:12" x14ac:dyDescent="0.25">
      <c r="A13" s="6"/>
      <c r="B13" s="3"/>
      <c r="C13" s="87"/>
      <c r="D13" s="87"/>
      <c r="E13" s="87"/>
      <c r="F13" s="44"/>
      <c r="G13" s="3"/>
      <c r="H13" s="87"/>
      <c r="I13" s="4"/>
      <c r="J13" s="3"/>
    </row>
    <row r="14" spans="1:12" x14ac:dyDescent="0.25">
      <c r="A14" s="6"/>
      <c r="B14" s="3"/>
      <c r="C14" s="87"/>
      <c r="D14" s="87"/>
      <c r="E14" s="87"/>
      <c r="F14" s="44"/>
      <c r="G14" s="3"/>
      <c r="H14" s="87"/>
      <c r="I14" s="4"/>
      <c r="J14" s="3"/>
    </row>
    <row r="15" spans="1:12" x14ac:dyDescent="0.25">
      <c r="A15" s="6">
        <v>8</v>
      </c>
      <c r="B15" s="3" t="s">
        <v>22</v>
      </c>
      <c r="C15" s="87">
        <v>10334.08</v>
      </c>
      <c r="D15" s="84">
        <v>10113.67</v>
      </c>
      <c r="E15" s="87">
        <f t="shared" si="0"/>
        <v>-220.40999999999985</v>
      </c>
      <c r="F15" s="44">
        <f t="shared" si="1"/>
        <v>-2.1328458846844599E-2</v>
      </c>
      <c r="G15" s="3"/>
      <c r="H15" s="84">
        <v>10113.67</v>
      </c>
      <c r="I15" s="4"/>
      <c r="J15" s="3"/>
    </row>
    <row r="16" spans="1:12" x14ac:dyDescent="0.25">
      <c r="A16" s="6">
        <v>9</v>
      </c>
      <c r="B16" s="3" t="s">
        <v>24</v>
      </c>
      <c r="C16" s="87">
        <v>39130.99</v>
      </c>
      <c r="D16" s="87">
        <v>39130.99</v>
      </c>
      <c r="E16" s="87">
        <f t="shared" si="0"/>
        <v>0</v>
      </c>
      <c r="F16" s="44">
        <f t="shared" si="1"/>
        <v>0</v>
      </c>
      <c r="G16" s="3" t="s">
        <v>3</v>
      </c>
      <c r="H16" s="87">
        <v>39130.99</v>
      </c>
      <c r="I16" s="4"/>
      <c r="J16" s="3"/>
    </row>
    <row r="17" spans="1:11" x14ac:dyDescent="0.25">
      <c r="A17" s="6">
        <v>10</v>
      </c>
      <c r="B17" s="3" t="s">
        <v>26</v>
      </c>
      <c r="C17" s="87">
        <v>10993.78</v>
      </c>
      <c r="D17" s="87">
        <v>9194.9</v>
      </c>
      <c r="E17" s="87">
        <f t="shared" ref="E17" si="2">D17-C17</f>
        <v>-1798.880000000001</v>
      </c>
      <c r="F17" s="44">
        <f t="shared" ref="F17" si="3">E17/C17</f>
        <v>-0.16362706912454142</v>
      </c>
      <c r="G17" s="3" t="s">
        <v>12</v>
      </c>
      <c r="H17" s="87">
        <v>9194.9</v>
      </c>
      <c r="I17" s="4"/>
      <c r="J17" s="3" t="s">
        <v>170</v>
      </c>
    </row>
    <row r="18" spans="1:11" x14ac:dyDescent="0.25">
      <c r="A18" s="6">
        <v>11</v>
      </c>
      <c r="B18" s="3" t="s">
        <v>28</v>
      </c>
      <c r="C18" s="3"/>
      <c r="D18" s="3" t="s">
        <v>12</v>
      </c>
      <c r="E18" s="3"/>
      <c r="F18" s="3"/>
      <c r="G18" s="3"/>
      <c r="H18" s="4"/>
      <c r="I18" s="4"/>
      <c r="J18" s="3"/>
    </row>
    <row r="19" spans="1:11" x14ac:dyDescent="0.25">
      <c r="A19" s="3"/>
      <c r="B19" s="3"/>
      <c r="C19" s="3"/>
      <c r="D19" s="3"/>
      <c r="E19" s="3"/>
      <c r="F19" s="3"/>
      <c r="G19" s="3"/>
      <c r="H19" s="4"/>
      <c r="I19" s="4"/>
      <c r="J19" s="3"/>
    </row>
    <row r="20" spans="1:11" x14ac:dyDescent="0.25">
      <c r="A20" s="3"/>
      <c r="B20" s="3"/>
      <c r="C20" s="3"/>
      <c r="D20" s="3"/>
      <c r="E20" s="3"/>
      <c r="F20" s="3"/>
      <c r="G20" s="3"/>
      <c r="H20" s="4"/>
      <c r="I20" s="4"/>
      <c r="J20" s="3" t="s">
        <v>3</v>
      </c>
    </row>
    <row r="21" spans="1:11" x14ac:dyDescent="0.25">
      <c r="A21" s="3"/>
      <c r="B21" s="3">
        <v>2019</v>
      </c>
      <c r="C21" s="3" t="s">
        <v>30</v>
      </c>
      <c r="D21" s="9">
        <f>C6/C7</f>
        <v>1.7124824242424241</v>
      </c>
      <c r="E21" s="3" t="s">
        <v>33</v>
      </c>
      <c r="F21" s="3"/>
      <c r="G21" s="3"/>
      <c r="H21" s="4"/>
      <c r="I21" s="4"/>
      <c r="J21" s="3"/>
    </row>
    <row r="22" spans="1:11" x14ac:dyDescent="0.25">
      <c r="A22" s="6">
        <v>7</v>
      </c>
      <c r="B22" s="3">
        <v>2020</v>
      </c>
      <c r="C22" s="3" t="s">
        <v>30</v>
      </c>
      <c r="D22" s="9">
        <f>D6/D7</f>
        <v>1.2164896998234256</v>
      </c>
      <c r="E22" s="3" t="s">
        <v>33</v>
      </c>
      <c r="F22" s="3"/>
      <c r="G22" s="3"/>
      <c r="H22" s="4"/>
      <c r="I22" s="4"/>
      <c r="J22" s="3"/>
      <c r="K22" s="54"/>
    </row>
    <row r="23" spans="1:11" x14ac:dyDescent="0.25">
      <c r="A23" s="3"/>
      <c r="B23" s="3"/>
      <c r="C23" s="3"/>
      <c r="D23" s="3"/>
      <c r="E23" s="3"/>
      <c r="F23" s="3"/>
      <c r="G23" s="3"/>
      <c r="H23" s="4"/>
      <c r="I23" s="4"/>
      <c r="J23" s="3"/>
    </row>
    <row r="24" spans="1:11" x14ac:dyDescent="0.25">
      <c r="A24" s="3"/>
      <c r="B24" s="3" t="s">
        <v>34</v>
      </c>
      <c r="C24" s="3"/>
      <c r="D24" s="3" t="s">
        <v>160</v>
      </c>
      <c r="E24" s="3"/>
      <c r="F24" s="3"/>
      <c r="G24" s="3"/>
      <c r="H24" s="4"/>
      <c r="I24" s="4"/>
      <c r="J24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9"/>
  <sheetViews>
    <sheetView topLeftCell="A19" workbookViewId="0">
      <selection activeCell="N23" sqref="N23:N24"/>
    </sheetView>
  </sheetViews>
  <sheetFormatPr defaultColWidth="14.42578125" defaultRowHeight="15" customHeight="1" x14ac:dyDescent="0.25"/>
  <cols>
    <col min="1" max="1" width="17" customWidth="1"/>
    <col min="2" max="2" width="8.28515625" customWidth="1"/>
    <col min="3" max="3" width="19.42578125" customWidth="1"/>
    <col min="4" max="4" width="8.28515625" customWidth="1"/>
    <col min="5" max="5" width="1.42578125" customWidth="1"/>
    <col min="6" max="6" width="2.7109375" customWidth="1"/>
    <col min="7" max="7" width="12.42578125" customWidth="1"/>
    <col min="8" max="8" width="1.42578125" customWidth="1"/>
    <col min="9" max="9" width="13.140625" customWidth="1"/>
    <col min="10" max="10" width="2.42578125" customWidth="1"/>
    <col min="11" max="11" width="11.42578125" customWidth="1"/>
    <col min="12" max="12" width="2.7109375" customWidth="1"/>
    <col min="13" max="13" width="12.28515625" customWidth="1"/>
    <col min="14" max="14" width="12.7109375" customWidth="1"/>
    <col min="15" max="15" width="8.28515625" customWidth="1"/>
    <col min="16" max="25" width="8.7109375" customWidth="1"/>
  </cols>
  <sheetData>
    <row r="1" spans="1:28" x14ac:dyDescent="0.25">
      <c r="A1" s="10" t="s">
        <v>42</v>
      </c>
      <c r="B1" s="10"/>
      <c r="C1" s="10"/>
      <c r="D1" s="10"/>
      <c r="E1" s="10"/>
      <c r="F1" s="10"/>
      <c r="G1" s="10" t="s">
        <v>43</v>
      </c>
      <c r="H1" s="10"/>
      <c r="I1" s="10" t="s">
        <v>43</v>
      </c>
      <c r="J1" s="10"/>
      <c r="K1" s="10" t="s">
        <v>43</v>
      </c>
      <c r="L1" s="10"/>
      <c r="M1" s="10" t="s">
        <v>43</v>
      </c>
      <c r="N1" s="11" t="s">
        <v>162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</row>
    <row r="2" spans="1:28" x14ac:dyDescent="0.25">
      <c r="A2" s="13"/>
      <c r="B2" s="14" t="s">
        <v>44</v>
      </c>
      <c r="C2" s="3"/>
      <c r="D2" s="3"/>
      <c r="E2" s="3"/>
      <c r="F2" s="3"/>
      <c r="G2" s="15" t="s">
        <v>106</v>
      </c>
      <c r="H2" s="3"/>
      <c r="I2" s="6" t="s">
        <v>107</v>
      </c>
      <c r="J2" s="13"/>
      <c r="K2" s="6" t="s">
        <v>108</v>
      </c>
      <c r="L2" s="13"/>
      <c r="M2" s="6" t="s">
        <v>109</v>
      </c>
      <c r="N2" s="16"/>
      <c r="O2" s="63"/>
      <c r="P2" s="64"/>
      <c r="Q2" s="65"/>
      <c r="R2" s="65"/>
      <c r="S2" s="65"/>
      <c r="T2" s="65"/>
      <c r="U2" s="66"/>
      <c r="V2" s="65"/>
      <c r="W2" s="67"/>
      <c r="X2" s="63"/>
      <c r="Y2" s="67"/>
      <c r="Z2" s="63"/>
      <c r="AA2" s="6"/>
      <c r="AB2" s="68"/>
    </row>
    <row r="3" spans="1:28" x14ac:dyDescent="0.25">
      <c r="A3" s="13"/>
      <c r="B3" s="14"/>
      <c r="C3" s="3"/>
      <c r="D3" s="3"/>
      <c r="E3" s="3"/>
      <c r="F3" s="3"/>
      <c r="G3" s="15"/>
      <c r="H3" s="3"/>
      <c r="I3" s="6"/>
      <c r="J3" s="13"/>
      <c r="K3" s="6"/>
      <c r="L3" s="13"/>
      <c r="M3" s="6"/>
      <c r="N3" s="16"/>
      <c r="O3" s="63"/>
      <c r="P3" s="64"/>
      <c r="Q3" s="65"/>
      <c r="R3" s="65"/>
      <c r="S3" s="65"/>
      <c r="T3" s="65"/>
      <c r="U3" s="66"/>
      <c r="V3" s="65"/>
      <c r="W3" s="67"/>
      <c r="X3" s="63"/>
      <c r="Y3" s="67"/>
      <c r="Z3" s="63"/>
      <c r="AA3" s="67"/>
      <c r="AB3" s="68"/>
    </row>
    <row r="4" spans="1:28" x14ac:dyDescent="0.25">
      <c r="A4" s="13" t="s">
        <v>45</v>
      </c>
      <c r="B4" s="13"/>
      <c r="C4" s="3"/>
      <c r="D4" s="3"/>
      <c r="E4" s="3"/>
      <c r="F4" s="3"/>
      <c r="G4" s="6"/>
      <c r="H4" s="3"/>
      <c r="I4" s="6"/>
      <c r="J4" s="3"/>
      <c r="K4" s="6"/>
      <c r="L4" s="3"/>
      <c r="M4" s="6"/>
      <c r="N4" s="16"/>
      <c r="O4" s="63"/>
      <c r="P4" s="63"/>
      <c r="Q4" s="65"/>
      <c r="R4" s="65"/>
      <c r="S4" s="65"/>
      <c r="T4" s="65"/>
      <c r="U4" s="67"/>
      <c r="V4" s="65"/>
      <c r="W4" s="67"/>
      <c r="X4" s="65"/>
      <c r="Y4" s="67"/>
      <c r="Z4" s="65"/>
      <c r="AA4" s="67"/>
      <c r="AB4" s="68"/>
    </row>
    <row r="5" spans="1:28" x14ac:dyDescent="0.25">
      <c r="A5" s="13"/>
      <c r="B5" s="3" t="s">
        <v>46</v>
      </c>
      <c r="C5" s="3"/>
      <c r="D5" s="3"/>
      <c r="E5" s="3"/>
      <c r="F5" s="3"/>
      <c r="G5" s="89"/>
      <c r="H5" s="87"/>
      <c r="I5" s="89">
        <v>456.75</v>
      </c>
      <c r="J5" s="87"/>
      <c r="K5" s="89"/>
      <c r="L5" s="89"/>
      <c r="M5" s="87"/>
      <c r="N5" s="90">
        <f>SUM(I5:M5)</f>
        <v>456.75</v>
      </c>
      <c r="O5" s="63"/>
      <c r="P5" s="65"/>
      <c r="Q5" s="65"/>
      <c r="R5" s="65"/>
      <c r="S5" s="65"/>
      <c r="T5" s="65"/>
      <c r="U5" s="67"/>
      <c r="V5" s="65"/>
      <c r="W5" s="67"/>
      <c r="X5" s="65"/>
      <c r="Y5" s="67"/>
      <c r="Z5" s="67"/>
      <c r="AA5" s="65"/>
      <c r="AB5" s="68"/>
    </row>
    <row r="6" spans="1:28" x14ac:dyDescent="0.25">
      <c r="A6" s="13"/>
      <c r="B6" s="3" t="s">
        <v>47</v>
      </c>
      <c r="C6" s="3"/>
      <c r="D6" s="3"/>
      <c r="E6" s="3"/>
      <c r="F6" s="3"/>
      <c r="G6" s="89">
        <v>4247.5</v>
      </c>
      <c r="H6" s="87"/>
      <c r="I6" s="89"/>
      <c r="J6" s="87"/>
      <c r="K6" s="89">
        <v>4247.5</v>
      </c>
      <c r="L6" s="89"/>
      <c r="M6" s="87"/>
      <c r="N6" s="90">
        <f t="shared" ref="N6:N8" si="0">SUM(G6:M6)</f>
        <v>8495</v>
      </c>
      <c r="O6" s="63"/>
      <c r="P6" s="65"/>
      <c r="Q6" s="65"/>
      <c r="R6" s="65"/>
      <c r="S6" s="65"/>
      <c r="T6" s="65"/>
      <c r="U6" s="67"/>
      <c r="V6" s="65"/>
      <c r="W6" s="67"/>
      <c r="X6" s="65"/>
      <c r="Y6" s="67"/>
      <c r="Z6" s="67"/>
      <c r="AA6" s="65"/>
      <c r="AB6" s="68"/>
    </row>
    <row r="7" spans="1:28" x14ac:dyDescent="0.25">
      <c r="A7" s="13"/>
      <c r="B7" s="3" t="s">
        <v>48</v>
      </c>
      <c r="C7" s="3"/>
      <c r="D7" s="3"/>
      <c r="E7" s="3"/>
      <c r="F7" s="3"/>
      <c r="G7" s="89"/>
      <c r="H7" s="87"/>
      <c r="I7" s="89"/>
      <c r="J7" s="87"/>
      <c r="K7" s="89"/>
      <c r="L7" s="89"/>
      <c r="M7" s="87">
        <v>547.89</v>
      </c>
      <c r="N7" s="90">
        <f t="shared" si="0"/>
        <v>547.89</v>
      </c>
      <c r="O7" s="63"/>
      <c r="P7" s="3"/>
      <c r="Q7" s="65"/>
      <c r="R7" s="65"/>
      <c r="S7" s="65"/>
      <c r="T7" s="65"/>
      <c r="U7" s="67"/>
      <c r="V7" s="65"/>
      <c r="W7" s="67"/>
      <c r="X7" s="65"/>
      <c r="Y7" s="67"/>
      <c r="Z7" s="67"/>
      <c r="AA7" s="65"/>
      <c r="AB7" s="68"/>
    </row>
    <row r="8" spans="1:28" x14ac:dyDescent="0.25">
      <c r="A8" s="13"/>
      <c r="B8" s="3" t="s">
        <v>150</v>
      </c>
      <c r="C8" s="3"/>
      <c r="D8" s="3"/>
      <c r="E8" s="3"/>
      <c r="F8" s="3"/>
      <c r="G8" s="89"/>
      <c r="H8" s="87"/>
      <c r="I8" s="89"/>
      <c r="J8" s="87"/>
      <c r="K8" s="89"/>
      <c r="L8" s="89"/>
      <c r="M8" s="87">
        <v>21</v>
      </c>
      <c r="N8" s="90">
        <f t="shared" si="0"/>
        <v>21</v>
      </c>
      <c r="O8" s="63"/>
      <c r="P8" s="65"/>
      <c r="Q8" s="65"/>
      <c r="R8" s="65"/>
      <c r="S8" s="65"/>
      <c r="T8" s="65"/>
      <c r="U8" s="67"/>
      <c r="V8" s="65"/>
      <c r="W8" s="67"/>
      <c r="X8" s="65"/>
      <c r="Y8" s="67"/>
      <c r="Z8" s="67"/>
      <c r="AA8" s="65"/>
      <c r="AB8" s="68"/>
    </row>
    <row r="9" spans="1:28" x14ac:dyDescent="0.25">
      <c r="A9" s="13"/>
      <c r="B9" s="13" t="s">
        <v>49</v>
      </c>
      <c r="C9" s="3"/>
      <c r="D9" s="3"/>
      <c r="E9" s="3"/>
      <c r="F9" s="18"/>
      <c r="G9" s="91"/>
      <c r="H9" s="92"/>
      <c r="I9" s="91"/>
      <c r="J9" s="92"/>
      <c r="K9" s="91"/>
      <c r="L9" s="92"/>
      <c r="M9" s="91"/>
      <c r="N9" s="90">
        <f>SUM(N5:N8)</f>
        <v>9520.64</v>
      </c>
      <c r="O9" s="63"/>
      <c r="P9" s="63"/>
      <c r="Q9" s="65"/>
      <c r="R9" s="65"/>
      <c r="S9" s="65"/>
      <c r="T9" s="69"/>
      <c r="U9" s="70"/>
      <c r="V9" s="69"/>
      <c r="W9" s="70"/>
      <c r="X9" s="69"/>
      <c r="Y9" s="70"/>
      <c r="Z9" s="69"/>
      <c r="AA9" s="70"/>
      <c r="AB9" s="68"/>
    </row>
    <row r="10" spans="1:28" x14ac:dyDescent="0.25">
      <c r="A10" s="13"/>
      <c r="B10" s="3"/>
      <c r="C10" s="3"/>
      <c r="D10" s="3"/>
      <c r="E10" s="3"/>
      <c r="F10" s="3"/>
      <c r="G10" s="89"/>
      <c r="H10" s="87"/>
      <c r="I10" s="89"/>
      <c r="J10" s="87"/>
      <c r="K10" s="89"/>
      <c r="L10" s="87"/>
      <c r="M10" s="89"/>
      <c r="N10" s="90">
        <f t="shared" ref="N10:N38" si="1">SUM(G10:M10)</f>
        <v>0</v>
      </c>
      <c r="O10" s="63"/>
      <c r="P10" s="65"/>
      <c r="Q10" s="65"/>
      <c r="R10" s="65"/>
      <c r="S10" s="65"/>
      <c r="T10" s="65"/>
      <c r="U10" s="67"/>
      <c r="V10" s="65"/>
      <c r="W10" s="67"/>
      <c r="X10" s="65"/>
      <c r="Y10" s="67"/>
      <c r="Z10" s="65"/>
      <c r="AA10" s="67"/>
      <c r="AB10" s="68"/>
    </row>
    <row r="11" spans="1:28" x14ac:dyDescent="0.25">
      <c r="A11" s="13" t="s">
        <v>50</v>
      </c>
      <c r="B11" s="13"/>
      <c r="C11" s="3"/>
      <c r="D11" s="13" t="s">
        <v>51</v>
      </c>
      <c r="E11" s="3"/>
      <c r="F11" s="3"/>
      <c r="G11" s="89"/>
      <c r="H11" s="87"/>
      <c r="I11" s="89"/>
      <c r="J11" s="87"/>
      <c r="K11" s="89"/>
      <c r="L11" s="87"/>
      <c r="M11" s="89"/>
      <c r="N11" s="90">
        <f t="shared" si="1"/>
        <v>0</v>
      </c>
      <c r="O11" s="63"/>
      <c r="P11" s="63"/>
      <c r="Q11" s="65"/>
      <c r="R11" s="63"/>
      <c r="S11" s="65"/>
      <c r="T11" s="65"/>
      <c r="U11" s="67"/>
      <c r="V11" s="65"/>
      <c r="W11" s="67"/>
      <c r="X11" s="65"/>
      <c r="Y11" s="67"/>
      <c r="Z11" s="65"/>
      <c r="AA11" s="67"/>
      <c r="AB11" s="68"/>
    </row>
    <row r="12" spans="1:28" x14ac:dyDescent="0.25">
      <c r="A12" s="13"/>
      <c r="B12" s="13"/>
      <c r="C12" s="3"/>
      <c r="D12" s="3"/>
      <c r="E12" s="3"/>
      <c r="F12" s="3"/>
      <c r="G12" s="89"/>
      <c r="H12" s="87"/>
      <c r="I12" s="89"/>
      <c r="J12" s="87"/>
      <c r="K12" s="89"/>
      <c r="L12" s="87"/>
      <c r="M12" s="89"/>
      <c r="N12" s="90">
        <f t="shared" si="1"/>
        <v>0</v>
      </c>
      <c r="O12" s="63"/>
      <c r="P12" s="63"/>
      <c r="Q12" s="65"/>
      <c r="R12" s="65"/>
      <c r="S12" s="65"/>
      <c r="T12" s="65"/>
      <c r="U12" s="67"/>
      <c r="V12" s="65"/>
      <c r="W12" s="67"/>
      <c r="X12" s="65"/>
      <c r="Y12" s="67"/>
      <c r="Z12" s="65"/>
      <c r="AA12" s="67"/>
      <c r="AB12" s="68"/>
    </row>
    <row r="13" spans="1:28" x14ac:dyDescent="0.25">
      <c r="A13" s="13" t="s">
        <v>52</v>
      </c>
      <c r="B13" s="3" t="s">
        <v>53</v>
      </c>
      <c r="C13" s="3"/>
      <c r="D13" s="3"/>
      <c r="E13" s="3"/>
      <c r="F13" s="3"/>
      <c r="G13" s="89">
        <v>540</v>
      </c>
      <c r="H13" s="87"/>
      <c r="I13" s="89">
        <v>557.28</v>
      </c>
      <c r="J13" s="87"/>
      <c r="K13" s="89">
        <v>548.64</v>
      </c>
      <c r="L13" s="87"/>
      <c r="M13" s="89">
        <v>548.64</v>
      </c>
      <c r="N13" s="90">
        <f t="shared" si="1"/>
        <v>2194.56</v>
      </c>
      <c r="O13" s="63"/>
      <c r="P13" s="65"/>
      <c r="Q13" s="65"/>
      <c r="R13" s="65"/>
      <c r="S13" s="65"/>
      <c r="T13" s="65"/>
      <c r="U13" s="67"/>
      <c r="V13" s="65"/>
      <c r="W13" s="67"/>
      <c r="X13" s="65"/>
      <c r="Y13" s="67"/>
      <c r="Z13" s="65"/>
      <c r="AA13" s="67"/>
      <c r="AB13" s="68"/>
    </row>
    <row r="14" spans="1:28" x14ac:dyDescent="0.25">
      <c r="A14" s="13"/>
      <c r="B14" s="3"/>
      <c r="C14" s="3"/>
      <c r="D14" s="3"/>
      <c r="E14" s="3"/>
      <c r="F14" s="3"/>
      <c r="G14" s="89"/>
      <c r="H14" s="87"/>
      <c r="I14" s="89"/>
      <c r="J14" s="87"/>
      <c r="K14" s="89"/>
      <c r="L14" s="87"/>
      <c r="M14" s="89"/>
      <c r="N14" s="90">
        <f t="shared" si="1"/>
        <v>0</v>
      </c>
      <c r="O14" s="63"/>
      <c r="P14" s="65"/>
      <c r="Q14" s="65"/>
      <c r="R14" s="65"/>
      <c r="S14" s="65"/>
      <c r="T14" s="65"/>
      <c r="U14" s="67"/>
      <c r="V14" s="65"/>
      <c r="W14" s="67"/>
      <c r="X14" s="65"/>
      <c r="Y14" s="67"/>
      <c r="Z14" s="65"/>
      <c r="AA14" s="67"/>
      <c r="AB14" s="68"/>
    </row>
    <row r="15" spans="1:28" ht="12" customHeight="1" x14ac:dyDescent="0.25">
      <c r="A15" s="13" t="s">
        <v>61</v>
      </c>
      <c r="B15" s="52" t="s">
        <v>104</v>
      </c>
      <c r="C15" s="3"/>
      <c r="D15" s="3"/>
      <c r="E15" s="3"/>
      <c r="F15" s="3"/>
      <c r="G15" s="89">
        <v>23.92</v>
      </c>
      <c r="H15" s="87"/>
      <c r="I15" s="89"/>
      <c r="J15" s="87"/>
      <c r="K15" s="89"/>
      <c r="L15" s="87"/>
      <c r="M15" s="89"/>
      <c r="N15" s="90">
        <f t="shared" si="1"/>
        <v>23.92</v>
      </c>
      <c r="O15" s="63"/>
      <c r="P15" s="3"/>
      <c r="Q15" s="65"/>
      <c r="R15" s="65"/>
      <c r="S15" s="65"/>
      <c r="T15" s="65"/>
      <c r="U15" s="67"/>
      <c r="V15" s="65"/>
      <c r="W15" s="67"/>
      <c r="X15" s="65"/>
      <c r="Y15" s="67"/>
      <c r="Z15" s="65"/>
      <c r="AA15" s="67"/>
      <c r="AB15" s="68"/>
    </row>
    <row r="16" spans="1:28" x14ac:dyDescent="0.25">
      <c r="A16" s="13"/>
      <c r="B16" s="52" t="s">
        <v>103</v>
      </c>
      <c r="C16" s="3"/>
      <c r="D16" s="3"/>
      <c r="E16" s="3"/>
      <c r="F16" s="3"/>
      <c r="G16" s="89"/>
      <c r="H16" s="87"/>
      <c r="I16" s="89"/>
      <c r="J16" s="87"/>
      <c r="K16" s="89"/>
      <c r="L16" s="87"/>
      <c r="M16" s="89"/>
      <c r="N16" s="90">
        <f t="shared" si="1"/>
        <v>0</v>
      </c>
      <c r="O16" s="63"/>
      <c r="P16" s="3"/>
      <c r="Q16" s="65"/>
      <c r="R16" s="65"/>
      <c r="S16" s="65"/>
      <c r="T16" s="65"/>
      <c r="U16" s="67"/>
      <c r="V16" s="65"/>
      <c r="W16" s="67"/>
      <c r="X16" s="65"/>
      <c r="Y16" s="67"/>
      <c r="Z16" s="65"/>
      <c r="AA16" s="67"/>
      <c r="AB16" s="68"/>
    </row>
    <row r="17" spans="1:28" x14ac:dyDescent="0.25">
      <c r="A17" s="13"/>
      <c r="B17" s="3" t="s">
        <v>63</v>
      </c>
      <c r="C17" s="3"/>
      <c r="D17" s="3" t="s">
        <v>64</v>
      </c>
      <c r="E17" s="3"/>
      <c r="F17" s="3"/>
      <c r="G17" s="89">
        <v>248.6</v>
      </c>
      <c r="H17" s="87"/>
      <c r="I17" s="89"/>
      <c r="J17" s="87"/>
      <c r="K17" s="89"/>
      <c r="L17" s="87"/>
      <c r="M17" s="93">
        <v>262.14999999999998</v>
      </c>
      <c r="N17" s="90">
        <f t="shared" si="1"/>
        <v>510.75</v>
      </c>
      <c r="O17" s="63"/>
      <c r="P17" s="65"/>
      <c r="Q17" s="65"/>
      <c r="R17" s="65"/>
      <c r="S17" s="65"/>
      <c r="T17" s="65"/>
      <c r="U17" s="67"/>
      <c r="V17" s="65"/>
      <c r="W17" s="67"/>
      <c r="X17" s="65"/>
      <c r="Y17" s="67"/>
      <c r="Z17" s="65"/>
      <c r="AA17" s="67"/>
      <c r="AB17" s="68"/>
    </row>
    <row r="18" spans="1:28" x14ac:dyDescent="0.25">
      <c r="A18" s="13"/>
      <c r="B18" s="3" t="s">
        <v>65</v>
      </c>
      <c r="C18" s="3"/>
      <c r="D18" s="3"/>
      <c r="E18" s="3"/>
      <c r="F18" s="14"/>
      <c r="G18" s="94"/>
      <c r="H18" s="94"/>
      <c r="I18" s="94"/>
      <c r="J18" s="94"/>
      <c r="K18" s="94"/>
      <c r="L18" s="94"/>
      <c r="M18" s="94">
        <v>95</v>
      </c>
      <c r="N18" s="90">
        <f t="shared" si="1"/>
        <v>95</v>
      </c>
      <c r="O18" s="63"/>
      <c r="P18" s="65"/>
      <c r="Q18" s="65"/>
      <c r="R18" s="65"/>
      <c r="S18" s="65"/>
      <c r="T18" s="64"/>
      <c r="U18" s="64"/>
      <c r="V18" s="64"/>
      <c r="W18" s="64"/>
      <c r="X18" s="64"/>
      <c r="Y18" s="64"/>
      <c r="Z18" s="64"/>
      <c r="AA18" s="64"/>
      <c r="AB18" s="68"/>
    </row>
    <row r="19" spans="1:28" x14ac:dyDescent="0.25">
      <c r="A19" s="13"/>
      <c r="B19" s="3"/>
      <c r="C19" s="3"/>
      <c r="D19" s="3"/>
      <c r="E19" s="3"/>
      <c r="F19" s="3"/>
      <c r="G19" s="89"/>
      <c r="H19" s="87"/>
      <c r="I19" s="89"/>
      <c r="J19" s="87"/>
      <c r="K19" s="89"/>
      <c r="L19" s="87"/>
      <c r="M19" s="89"/>
      <c r="N19" s="90">
        <f t="shared" si="1"/>
        <v>0</v>
      </c>
      <c r="O19" s="63"/>
      <c r="P19" s="65"/>
      <c r="Q19" s="65"/>
      <c r="R19" s="65"/>
      <c r="S19" s="65"/>
      <c r="T19" s="65"/>
      <c r="U19" s="67"/>
      <c r="V19" s="65"/>
      <c r="W19" s="67"/>
      <c r="X19" s="65"/>
      <c r="Y19" s="67"/>
      <c r="Z19" s="65"/>
      <c r="AA19" s="67"/>
      <c r="AB19" s="68"/>
    </row>
    <row r="20" spans="1:28" x14ac:dyDescent="0.25">
      <c r="A20" s="13" t="s">
        <v>66</v>
      </c>
      <c r="B20" s="3" t="s">
        <v>67</v>
      </c>
      <c r="C20" s="3"/>
      <c r="D20" s="3"/>
      <c r="E20" s="3"/>
      <c r="F20" s="3"/>
      <c r="G20" s="89">
        <v>10</v>
      </c>
      <c r="H20" s="87"/>
      <c r="I20" s="89"/>
      <c r="J20" s="87"/>
      <c r="K20" s="89"/>
      <c r="L20" s="87"/>
      <c r="M20" s="84"/>
      <c r="N20" s="90">
        <f t="shared" si="1"/>
        <v>10</v>
      </c>
      <c r="O20" s="63"/>
      <c r="P20" s="65"/>
      <c r="Q20" s="65"/>
      <c r="R20" s="65"/>
      <c r="S20" s="65"/>
      <c r="T20" s="65"/>
      <c r="U20" s="67"/>
      <c r="V20" s="65"/>
      <c r="W20" s="67"/>
      <c r="X20" s="65"/>
      <c r="Y20" s="67"/>
      <c r="Z20" s="65"/>
      <c r="AA20" s="67"/>
      <c r="AB20" s="68"/>
    </row>
    <row r="21" spans="1:28" ht="15.75" customHeight="1" x14ac:dyDescent="0.25">
      <c r="A21" s="13"/>
      <c r="B21" s="3" t="s">
        <v>70</v>
      </c>
      <c r="C21" s="3"/>
      <c r="D21" s="3" t="s">
        <v>64</v>
      </c>
      <c r="E21" s="3"/>
      <c r="F21" s="3"/>
      <c r="G21" s="89"/>
      <c r="H21" s="87"/>
      <c r="I21" s="89">
        <v>750</v>
      </c>
      <c r="J21" s="87"/>
      <c r="K21" s="89"/>
      <c r="L21" s="87"/>
      <c r="M21" s="89">
        <v>10</v>
      </c>
      <c r="N21" s="90">
        <f>SUM(G21:M21)</f>
        <v>760</v>
      </c>
      <c r="O21" s="63"/>
      <c r="P21" s="65"/>
      <c r="Q21" s="65"/>
      <c r="R21" s="65"/>
      <c r="S21" s="65"/>
      <c r="T21" s="65"/>
      <c r="U21" s="67"/>
      <c r="V21" s="65"/>
      <c r="W21" s="67"/>
      <c r="X21" s="65"/>
      <c r="Y21" s="67"/>
      <c r="Z21" s="65"/>
      <c r="AA21" s="67"/>
      <c r="AB21" s="68"/>
    </row>
    <row r="22" spans="1:28" ht="15.75" customHeight="1" x14ac:dyDescent="0.25">
      <c r="A22" s="13"/>
      <c r="B22" s="3"/>
      <c r="C22" s="3"/>
      <c r="D22" s="3"/>
      <c r="E22" s="3"/>
      <c r="F22" s="3"/>
      <c r="G22" s="89"/>
      <c r="H22" s="87"/>
      <c r="I22" s="89"/>
      <c r="J22" s="87"/>
      <c r="K22" s="89"/>
      <c r="L22" s="87"/>
      <c r="M22" s="89"/>
      <c r="N22" s="90">
        <f t="shared" si="1"/>
        <v>0</v>
      </c>
      <c r="O22" s="63"/>
      <c r="P22" s="65"/>
      <c r="Q22" s="65"/>
      <c r="R22" s="65"/>
      <c r="S22" s="65"/>
      <c r="T22" s="65"/>
      <c r="U22" s="67"/>
      <c r="V22" s="65"/>
      <c r="W22" s="67"/>
      <c r="X22" s="65"/>
      <c r="Y22" s="67"/>
      <c r="Z22" s="65"/>
      <c r="AA22" s="67"/>
      <c r="AB22" s="68"/>
    </row>
    <row r="23" spans="1:28" ht="15.75" customHeight="1" x14ac:dyDescent="0.25">
      <c r="A23" s="13" t="s">
        <v>71</v>
      </c>
      <c r="B23" s="3" t="s">
        <v>72</v>
      </c>
      <c r="C23" s="3"/>
      <c r="D23" s="3"/>
      <c r="E23" s="3"/>
      <c r="F23" s="3"/>
      <c r="G23" s="89">
        <v>600</v>
      </c>
      <c r="H23" s="87"/>
      <c r="I23" s="89">
        <v>600</v>
      </c>
      <c r="J23" s="87"/>
      <c r="K23" s="89">
        <v>300</v>
      </c>
      <c r="L23" s="87"/>
      <c r="M23" s="89"/>
      <c r="N23" s="90">
        <f t="shared" si="1"/>
        <v>1500</v>
      </c>
      <c r="O23" s="63"/>
      <c r="P23" s="65"/>
      <c r="Q23" s="65"/>
      <c r="R23" s="65"/>
      <c r="S23" s="65"/>
      <c r="T23" s="65"/>
      <c r="U23" s="67"/>
      <c r="V23" s="65"/>
      <c r="W23" s="67"/>
      <c r="X23" s="65"/>
      <c r="Y23" s="67"/>
      <c r="Z23" s="65"/>
      <c r="AA23" s="67"/>
      <c r="AB23" s="68"/>
    </row>
    <row r="24" spans="1:28" ht="15.75" customHeight="1" x14ac:dyDescent="0.25">
      <c r="A24" s="13"/>
      <c r="B24" s="3" t="s">
        <v>73</v>
      </c>
      <c r="C24" s="3"/>
      <c r="D24" s="3"/>
      <c r="E24" s="3"/>
      <c r="F24" s="3"/>
      <c r="G24" s="89"/>
      <c r="H24" s="87"/>
      <c r="I24" s="89"/>
      <c r="J24" s="87"/>
      <c r="K24" s="89"/>
      <c r="L24" s="87"/>
      <c r="M24" s="89">
        <v>1232.4000000000001</v>
      </c>
      <c r="N24" s="90">
        <f t="shared" si="1"/>
        <v>1232.4000000000001</v>
      </c>
      <c r="O24" s="63"/>
      <c r="P24" s="65"/>
      <c r="Q24" s="65"/>
      <c r="R24" s="65"/>
      <c r="S24" s="65"/>
      <c r="T24" s="65"/>
      <c r="U24" s="67"/>
      <c r="V24" s="65"/>
      <c r="W24" s="67"/>
      <c r="X24" s="65"/>
      <c r="Y24" s="67"/>
      <c r="Z24" s="65"/>
      <c r="AA24" s="67"/>
      <c r="AB24" s="68"/>
    </row>
    <row r="25" spans="1:28" ht="15.75" customHeight="1" x14ac:dyDescent="0.25">
      <c r="A25" s="13"/>
      <c r="B25" s="3" t="s">
        <v>76</v>
      </c>
      <c r="C25" s="3"/>
      <c r="D25" s="3"/>
      <c r="E25" s="3"/>
      <c r="F25" s="3"/>
      <c r="G25" s="89">
        <v>162</v>
      </c>
      <c r="H25" s="87"/>
      <c r="I25" s="89"/>
      <c r="J25" s="87"/>
      <c r="K25" s="89"/>
      <c r="L25" s="87"/>
      <c r="M25" s="89"/>
      <c r="N25" s="90">
        <f t="shared" si="1"/>
        <v>162</v>
      </c>
      <c r="O25" s="63"/>
      <c r="P25" s="65"/>
      <c r="Q25" s="65"/>
      <c r="R25" s="65"/>
      <c r="S25" s="65"/>
      <c r="T25" s="65"/>
      <c r="U25" s="67"/>
      <c r="V25" s="65"/>
      <c r="W25" s="67"/>
      <c r="X25" s="65"/>
      <c r="Y25" s="67"/>
      <c r="Z25" s="65"/>
      <c r="AA25" s="67"/>
      <c r="AB25" s="68"/>
    </row>
    <row r="26" spans="1:28" ht="15.75" customHeight="1" x14ac:dyDescent="0.25">
      <c r="A26" s="13"/>
      <c r="B26" s="3" t="s">
        <v>77</v>
      </c>
      <c r="C26" s="3"/>
      <c r="D26" s="3"/>
      <c r="E26" s="3"/>
      <c r="F26" s="3"/>
      <c r="G26" s="89"/>
      <c r="H26" s="87"/>
      <c r="I26" s="89"/>
      <c r="J26" s="87"/>
      <c r="K26" s="89"/>
      <c r="L26" s="87"/>
      <c r="M26" s="89"/>
      <c r="N26" s="90"/>
      <c r="O26" s="63"/>
      <c r="P26" s="65"/>
      <c r="Q26" s="65"/>
      <c r="R26" s="65"/>
      <c r="S26" s="65"/>
      <c r="T26" s="65"/>
      <c r="U26" s="67"/>
      <c r="V26" s="65"/>
      <c r="W26" s="67"/>
      <c r="X26" s="65"/>
      <c r="Y26" s="67"/>
      <c r="Z26" s="65"/>
      <c r="AA26" s="71"/>
      <c r="AB26" s="72"/>
    </row>
    <row r="27" spans="1:28" ht="15.75" customHeight="1" x14ac:dyDescent="0.25">
      <c r="A27" s="13"/>
      <c r="B27" s="3" t="s">
        <v>80</v>
      </c>
      <c r="C27" s="3"/>
      <c r="D27" s="3"/>
      <c r="E27" s="3"/>
      <c r="F27" s="3"/>
      <c r="G27" s="89"/>
      <c r="H27" s="87"/>
      <c r="I27" s="89"/>
      <c r="J27" s="87"/>
      <c r="K27" s="89"/>
      <c r="L27" s="87"/>
      <c r="M27" s="89"/>
      <c r="N27" s="90">
        <f t="shared" si="1"/>
        <v>0</v>
      </c>
      <c r="O27" s="63"/>
      <c r="P27" s="65"/>
      <c r="Q27" s="65"/>
      <c r="R27" s="65"/>
      <c r="S27" s="65"/>
      <c r="T27" s="65"/>
      <c r="U27" s="67"/>
      <c r="V27" s="65"/>
      <c r="W27" s="67"/>
      <c r="X27" s="65"/>
      <c r="Y27" s="67"/>
      <c r="Z27" s="65"/>
      <c r="AA27" s="67"/>
      <c r="AB27" s="68"/>
    </row>
    <row r="28" spans="1:28" ht="15.75" customHeight="1" x14ac:dyDescent="0.25">
      <c r="A28" s="13"/>
      <c r="B28" s="3" t="s">
        <v>151</v>
      </c>
      <c r="C28" s="3"/>
      <c r="D28" s="3"/>
      <c r="E28" s="3"/>
      <c r="F28" s="3"/>
      <c r="G28" s="89"/>
      <c r="H28" s="87"/>
      <c r="I28" s="89"/>
      <c r="J28" s="87"/>
      <c r="K28" s="89"/>
      <c r="L28" s="87"/>
      <c r="M28" s="89">
        <f>'_Payments_&amp;_Receipts_Apr-Mar_20'!L61</f>
        <v>489.6</v>
      </c>
      <c r="N28" s="90">
        <f t="shared" si="1"/>
        <v>489.6</v>
      </c>
      <c r="O28" s="63"/>
      <c r="P28" s="65"/>
      <c r="Q28" s="65"/>
      <c r="R28" s="65"/>
      <c r="S28" s="65"/>
      <c r="T28" s="65"/>
      <c r="U28" s="67"/>
      <c r="V28" s="65"/>
      <c r="W28" s="67"/>
      <c r="X28" s="65"/>
      <c r="Y28" s="67"/>
      <c r="Z28" s="65"/>
      <c r="AA28" s="67"/>
      <c r="AB28" s="68"/>
    </row>
    <row r="29" spans="1:28" ht="15.75" customHeight="1" x14ac:dyDescent="0.25">
      <c r="A29" s="13"/>
      <c r="B29" s="3" t="s">
        <v>139</v>
      </c>
      <c r="C29" s="3"/>
      <c r="D29" s="3"/>
      <c r="E29" s="3"/>
      <c r="F29" s="14"/>
      <c r="G29" s="89"/>
      <c r="H29" s="89"/>
      <c r="I29" s="95">
        <v>456.69</v>
      </c>
      <c r="J29" s="94"/>
      <c r="K29" s="94"/>
      <c r="L29" s="94"/>
      <c r="M29" s="94"/>
      <c r="N29" s="90">
        <f t="shared" si="1"/>
        <v>456.69</v>
      </c>
      <c r="O29" s="63"/>
      <c r="P29" s="65"/>
      <c r="Q29" s="65"/>
      <c r="R29" s="65"/>
      <c r="S29" s="65"/>
      <c r="T29" s="64"/>
      <c r="U29" s="67"/>
      <c r="V29" s="67"/>
      <c r="W29" s="67"/>
      <c r="X29" s="64"/>
      <c r="Y29" s="64"/>
      <c r="Z29" s="64"/>
      <c r="AA29" s="64"/>
      <c r="AB29" s="68"/>
    </row>
    <row r="30" spans="1:28" ht="15.75" customHeight="1" x14ac:dyDescent="0.25">
      <c r="A30" s="13" t="s">
        <v>81</v>
      </c>
      <c r="B30" s="3"/>
      <c r="C30" s="3"/>
      <c r="D30" s="3"/>
      <c r="E30" s="3"/>
      <c r="F30" s="14"/>
      <c r="G30" s="94"/>
      <c r="H30" s="94"/>
      <c r="I30" s="94"/>
      <c r="J30" s="94"/>
      <c r="K30" s="94"/>
      <c r="L30" s="94"/>
      <c r="M30" s="94"/>
      <c r="N30" s="90">
        <f t="shared" si="1"/>
        <v>0</v>
      </c>
      <c r="O30" s="63"/>
      <c r="P30" s="3"/>
      <c r="Q30" s="65"/>
      <c r="R30" s="65"/>
      <c r="S30" s="65"/>
      <c r="T30" s="64"/>
      <c r="U30" s="67"/>
      <c r="V30" s="67"/>
      <c r="W30" s="67"/>
      <c r="X30" s="64"/>
      <c r="Y30" s="64"/>
      <c r="Z30" s="64"/>
      <c r="AA30" s="64"/>
      <c r="AB30" s="68"/>
    </row>
    <row r="31" spans="1:28" ht="15.75" customHeight="1" x14ac:dyDescent="0.25">
      <c r="A31" s="13"/>
      <c r="B31" s="3"/>
      <c r="C31" s="3"/>
      <c r="D31" s="3"/>
      <c r="E31" s="3"/>
      <c r="F31" s="3"/>
      <c r="G31" s="89"/>
      <c r="H31" s="87"/>
      <c r="I31" s="89"/>
      <c r="J31" s="87"/>
      <c r="K31" s="89"/>
      <c r="L31" s="87"/>
      <c r="M31" s="89"/>
      <c r="N31" s="90">
        <f t="shared" si="1"/>
        <v>0</v>
      </c>
      <c r="O31" s="63"/>
      <c r="P31" s="65"/>
      <c r="Q31" s="65"/>
      <c r="R31" s="65"/>
      <c r="S31" s="65"/>
      <c r="T31" s="64"/>
      <c r="U31" s="64"/>
      <c r="V31" s="64"/>
      <c r="W31" s="64"/>
      <c r="X31" s="64"/>
      <c r="Y31" s="64"/>
      <c r="Z31" s="64"/>
      <c r="AA31" s="64"/>
      <c r="AB31" s="68"/>
    </row>
    <row r="32" spans="1:28" ht="15.75" customHeight="1" x14ac:dyDescent="0.25">
      <c r="A32" s="13" t="s">
        <v>83</v>
      </c>
      <c r="B32" s="3" t="s">
        <v>84</v>
      </c>
      <c r="C32" s="3"/>
      <c r="D32" s="3"/>
      <c r="E32" s="3"/>
      <c r="F32" s="3"/>
      <c r="G32" s="89">
        <v>604.75</v>
      </c>
      <c r="H32" s="87"/>
      <c r="I32" s="89"/>
      <c r="J32" s="87"/>
      <c r="K32" s="89"/>
      <c r="L32" s="87"/>
      <c r="M32" s="89"/>
      <c r="N32" s="90">
        <f t="shared" si="1"/>
        <v>604.75</v>
      </c>
      <c r="O32" s="63"/>
      <c r="P32" s="65"/>
      <c r="Q32" s="65"/>
      <c r="R32" s="65"/>
      <c r="S32" s="65"/>
      <c r="T32" s="65"/>
      <c r="U32" s="67"/>
      <c r="V32" s="65"/>
      <c r="W32" s="67"/>
      <c r="X32" s="65"/>
      <c r="Y32" s="67"/>
      <c r="Z32" s="65"/>
      <c r="AA32" s="67"/>
      <c r="AB32" s="68"/>
    </row>
    <row r="33" spans="1:28" ht="15.75" customHeight="1" x14ac:dyDescent="0.25">
      <c r="A33" s="13"/>
      <c r="B33" s="3" t="s">
        <v>85</v>
      </c>
      <c r="C33" s="3"/>
      <c r="D33" s="3"/>
      <c r="E33" s="3"/>
      <c r="F33" s="3"/>
      <c r="G33" s="89"/>
      <c r="H33" s="87"/>
      <c r="I33" s="89">
        <v>100</v>
      </c>
      <c r="J33" s="87"/>
      <c r="K33" s="89"/>
      <c r="L33" s="87"/>
      <c r="M33" s="89"/>
      <c r="N33" s="90">
        <f t="shared" si="1"/>
        <v>100</v>
      </c>
      <c r="O33" s="63"/>
      <c r="P33" s="65"/>
      <c r="Q33" s="65"/>
      <c r="R33" s="65"/>
      <c r="S33" s="65"/>
      <c r="T33" s="65"/>
      <c r="U33" s="67"/>
      <c r="V33" s="65"/>
      <c r="W33" s="67"/>
      <c r="X33" s="65"/>
      <c r="Y33" s="67"/>
      <c r="Z33" s="65"/>
      <c r="AA33" s="67"/>
      <c r="AB33" s="68"/>
    </row>
    <row r="34" spans="1:28" ht="15.75" customHeight="1" x14ac:dyDescent="0.25">
      <c r="A34" s="13"/>
      <c r="B34" s="3" t="s">
        <v>86</v>
      </c>
      <c r="C34" s="3"/>
      <c r="D34" s="3"/>
      <c r="E34" s="3"/>
      <c r="F34" s="3"/>
      <c r="G34" s="89"/>
      <c r="H34" s="87"/>
      <c r="I34" s="89"/>
      <c r="J34" s="87"/>
      <c r="K34" s="89"/>
      <c r="L34" s="87"/>
      <c r="M34" s="89"/>
      <c r="N34" s="90">
        <f t="shared" si="1"/>
        <v>0</v>
      </c>
      <c r="O34" s="63"/>
      <c r="P34" s="65"/>
      <c r="Q34" s="65"/>
      <c r="R34" s="65"/>
      <c r="S34" s="65"/>
      <c r="T34" s="65"/>
      <c r="U34" s="67"/>
      <c r="V34" s="65"/>
      <c r="W34" s="67"/>
      <c r="X34" s="65"/>
      <c r="Y34" s="67"/>
      <c r="Z34" s="65"/>
      <c r="AA34" s="67"/>
      <c r="AB34" s="68"/>
    </row>
    <row r="35" spans="1:28" ht="15.75" customHeight="1" x14ac:dyDescent="0.25">
      <c r="A35" s="13"/>
      <c r="B35" s="3"/>
      <c r="C35" s="3"/>
      <c r="D35" s="3"/>
      <c r="E35" s="3"/>
      <c r="F35" s="3"/>
      <c r="G35" s="89"/>
      <c r="H35" s="87"/>
      <c r="I35" s="89"/>
      <c r="J35" s="87"/>
      <c r="K35" s="89"/>
      <c r="L35" s="87"/>
      <c r="M35" s="89"/>
      <c r="N35" s="90">
        <f t="shared" si="1"/>
        <v>0</v>
      </c>
      <c r="O35" s="63"/>
      <c r="P35" s="65"/>
      <c r="Q35" s="65"/>
      <c r="R35" s="65"/>
      <c r="S35" s="65"/>
      <c r="T35" s="65"/>
      <c r="U35" s="67"/>
      <c r="V35" s="65"/>
      <c r="W35" s="67"/>
      <c r="X35" s="65"/>
      <c r="Y35" s="67"/>
      <c r="Z35" s="65"/>
      <c r="AA35" s="67"/>
      <c r="AB35" s="68"/>
    </row>
    <row r="36" spans="1:28" ht="15.75" customHeight="1" x14ac:dyDescent="0.25">
      <c r="A36" s="13" t="s">
        <v>87</v>
      </c>
      <c r="B36" s="52" t="s">
        <v>105</v>
      </c>
      <c r="C36" s="3"/>
      <c r="D36" s="3"/>
      <c r="E36" s="3"/>
      <c r="F36" s="3"/>
      <c r="G36" s="89"/>
      <c r="H36" s="87"/>
      <c r="I36" s="89">
        <v>500</v>
      </c>
      <c r="J36" s="87"/>
      <c r="K36" s="89">
        <v>47</v>
      </c>
      <c r="L36" s="87"/>
      <c r="M36" s="89"/>
      <c r="N36" s="90">
        <f t="shared" si="1"/>
        <v>547</v>
      </c>
      <c r="O36" s="63"/>
      <c r="P36" s="65"/>
      <c r="Q36" s="65"/>
      <c r="R36" s="65"/>
      <c r="S36" s="65"/>
      <c r="T36" s="65"/>
      <c r="U36" s="67"/>
      <c r="V36" s="65"/>
      <c r="W36" s="67"/>
      <c r="X36" s="65"/>
      <c r="Y36" s="67"/>
      <c r="Z36" s="65"/>
      <c r="AA36" s="67"/>
      <c r="AB36" s="68"/>
    </row>
    <row r="37" spans="1:28" ht="15.75" customHeight="1" x14ac:dyDescent="0.25">
      <c r="A37" s="13"/>
      <c r="B37" s="3"/>
      <c r="C37" s="3"/>
      <c r="D37" s="3"/>
      <c r="E37" s="3"/>
      <c r="F37" s="3"/>
      <c r="G37" s="89"/>
      <c r="H37" s="87"/>
      <c r="I37" s="89"/>
      <c r="J37" s="87"/>
      <c r="K37" s="89"/>
      <c r="L37" s="87"/>
      <c r="M37" s="89"/>
      <c r="N37" s="90"/>
      <c r="O37" s="63"/>
      <c r="P37" s="3"/>
      <c r="Q37" s="65"/>
      <c r="R37" s="65"/>
      <c r="S37" s="65"/>
      <c r="T37" s="65"/>
      <c r="U37" s="67"/>
      <c r="V37" s="65"/>
      <c r="W37" s="67"/>
      <c r="X37" s="65"/>
      <c r="Y37" s="67"/>
      <c r="Z37" s="65"/>
      <c r="AA37" s="67"/>
      <c r="AB37" s="68"/>
    </row>
    <row r="38" spans="1:28" ht="15.75" customHeight="1" x14ac:dyDescent="0.25">
      <c r="A38" s="13" t="s">
        <v>91</v>
      </c>
      <c r="B38" s="3" t="s">
        <v>92</v>
      </c>
      <c r="C38" s="13"/>
      <c r="D38" s="13"/>
      <c r="E38" s="13"/>
      <c r="F38" s="28"/>
      <c r="G38" s="94"/>
      <c r="H38" s="96"/>
      <c r="I38" s="81">
        <v>1143.3900000000001</v>
      </c>
      <c r="J38" s="96"/>
      <c r="K38" s="94"/>
      <c r="L38" s="96"/>
      <c r="M38" s="81">
        <v>1143.3900000000001</v>
      </c>
      <c r="N38" s="90">
        <f t="shared" si="1"/>
        <v>2286.7800000000002</v>
      </c>
      <c r="O38" s="63"/>
      <c r="P38" s="65"/>
      <c r="Q38" s="65"/>
      <c r="R38" s="65"/>
      <c r="S38" s="65"/>
      <c r="T38" s="65"/>
      <c r="U38" s="67"/>
      <c r="V38" s="65"/>
      <c r="W38" s="67"/>
      <c r="X38" s="65"/>
      <c r="Y38" s="67"/>
      <c r="Z38" s="65"/>
      <c r="AA38" s="67"/>
      <c r="AB38" s="68"/>
    </row>
    <row r="39" spans="1:28" ht="15.75" customHeight="1" x14ac:dyDescent="0.25">
      <c r="A39" s="13"/>
      <c r="B39" s="13" t="s">
        <v>90</v>
      </c>
      <c r="C39" s="13"/>
      <c r="D39" s="13"/>
      <c r="E39" s="13"/>
      <c r="F39" s="13"/>
      <c r="G39" s="94"/>
      <c r="H39" s="96"/>
      <c r="I39" s="94"/>
      <c r="J39" s="96"/>
      <c r="K39" s="94"/>
      <c r="L39" s="96"/>
      <c r="M39" s="94"/>
      <c r="N39" s="97">
        <f>SUM(N11:N38)</f>
        <v>10973.449999999999</v>
      </c>
      <c r="O39" s="63"/>
      <c r="P39" s="65"/>
      <c r="Q39" s="63"/>
      <c r="R39" s="63"/>
      <c r="S39" s="63"/>
      <c r="T39" s="73"/>
      <c r="U39" s="64"/>
      <c r="V39" s="63"/>
      <c r="W39" s="64"/>
      <c r="X39" s="63"/>
      <c r="Z39" s="63"/>
      <c r="AA39" s="64"/>
      <c r="AB39" s="68"/>
    </row>
    <row r="40" spans="1:28" ht="13.5" customHeight="1" x14ac:dyDescent="0.25">
      <c r="G40" s="84"/>
      <c r="H40" s="84"/>
      <c r="I40" s="84"/>
      <c r="J40" s="84"/>
      <c r="K40" s="84"/>
      <c r="L40" s="84"/>
      <c r="M40" s="84"/>
      <c r="N40" s="90"/>
      <c r="O40" s="63"/>
      <c r="P40" s="63"/>
      <c r="Q40" s="63"/>
      <c r="R40" s="63"/>
      <c r="S40" s="63"/>
      <c r="T40" s="63"/>
      <c r="U40" s="64"/>
      <c r="V40" s="63"/>
      <c r="W40" s="64"/>
      <c r="X40" s="63"/>
      <c r="Y40" s="64"/>
      <c r="Z40" s="63"/>
      <c r="AA40" s="64"/>
      <c r="AB40" s="74"/>
    </row>
    <row r="41" spans="1:28" ht="15.75" customHeight="1" x14ac:dyDescent="0.25">
      <c r="G41" s="84"/>
      <c r="H41" s="84"/>
      <c r="I41" s="84"/>
      <c r="J41" s="84"/>
      <c r="K41" s="84"/>
      <c r="L41" s="84"/>
      <c r="M41" s="84"/>
      <c r="N41" s="90"/>
    </row>
    <row r="42" spans="1:28" ht="15.75" customHeight="1" x14ac:dyDescent="0.25">
      <c r="N42" s="16"/>
    </row>
    <row r="43" spans="1:28" ht="15.75" customHeight="1" x14ac:dyDescent="0.25">
      <c r="N43" s="16"/>
    </row>
    <row r="44" spans="1:28" ht="15.75" customHeight="1" x14ac:dyDescent="0.25">
      <c r="N44" s="16"/>
    </row>
    <row r="45" spans="1:28" ht="15.75" customHeight="1" x14ac:dyDescent="0.25">
      <c r="N45" s="16"/>
    </row>
    <row r="46" spans="1:28" ht="15.75" customHeight="1" x14ac:dyDescent="0.25">
      <c r="N46" s="16"/>
    </row>
    <row r="47" spans="1:28" ht="15.75" customHeight="1" x14ac:dyDescent="0.25">
      <c r="N47" s="16"/>
    </row>
    <row r="48" spans="1:28" ht="15.75" customHeight="1" x14ac:dyDescent="0.25">
      <c r="N48" s="16"/>
    </row>
    <row r="49" spans="14:14" ht="15.75" customHeight="1" x14ac:dyDescent="0.25">
      <c r="N49" s="16"/>
    </row>
    <row r="50" spans="14:14" ht="15.75" customHeight="1" x14ac:dyDescent="0.25">
      <c r="N50" s="16"/>
    </row>
    <row r="51" spans="14:14" ht="15.75" customHeight="1" x14ac:dyDescent="0.25">
      <c r="N51" s="16"/>
    </row>
    <row r="52" spans="14:14" ht="15.75" customHeight="1" x14ac:dyDescent="0.25">
      <c r="N52" s="16"/>
    </row>
    <row r="53" spans="14:14" ht="15.75" customHeight="1" x14ac:dyDescent="0.25">
      <c r="N53" s="16"/>
    </row>
    <row r="54" spans="14:14" ht="15.75" customHeight="1" x14ac:dyDescent="0.25">
      <c r="N54" s="16"/>
    </row>
    <row r="55" spans="14:14" ht="15.75" customHeight="1" x14ac:dyDescent="0.25">
      <c r="N55" s="16"/>
    </row>
    <row r="56" spans="14:14" ht="15.75" customHeight="1" x14ac:dyDescent="0.25">
      <c r="N56" s="16"/>
    </row>
    <row r="57" spans="14:14" ht="15.75" customHeight="1" x14ac:dyDescent="0.25">
      <c r="N57" s="16"/>
    </row>
    <row r="58" spans="14:14" ht="15.75" customHeight="1" x14ac:dyDescent="0.25">
      <c r="N58" s="16"/>
    </row>
    <row r="59" spans="14:14" ht="15.75" customHeight="1" x14ac:dyDescent="0.25">
      <c r="N59" s="16"/>
    </row>
    <row r="60" spans="14:14" ht="15.75" customHeight="1" x14ac:dyDescent="0.25">
      <c r="N60" s="16"/>
    </row>
    <row r="61" spans="14:14" ht="15.75" customHeight="1" x14ac:dyDescent="0.25">
      <c r="N61" s="16"/>
    </row>
    <row r="62" spans="14:14" ht="15.75" customHeight="1" x14ac:dyDescent="0.25">
      <c r="N62" s="16"/>
    </row>
    <row r="63" spans="14:14" ht="15.75" customHeight="1" x14ac:dyDescent="0.25">
      <c r="N63" s="16"/>
    </row>
    <row r="64" spans="14:14" ht="15.75" customHeight="1" x14ac:dyDescent="0.25">
      <c r="N64" s="16"/>
    </row>
    <row r="65" spans="14:14" ht="15.75" customHeight="1" x14ac:dyDescent="0.25">
      <c r="N65" s="16"/>
    </row>
    <row r="66" spans="14:14" ht="15.75" customHeight="1" x14ac:dyDescent="0.25">
      <c r="N66" s="16"/>
    </row>
    <row r="67" spans="14:14" ht="15.75" customHeight="1" x14ac:dyDescent="0.25">
      <c r="N67" s="16"/>
    </row>
    <row r="68" spans="14:14" ht="15.75" customHeight="1" x14ac:dyDescent="0.25">
      <c r="N68" s="16"/>
    </row>
    <row r="69" spans="14:14" ht="15.75" customHeight="1" x14ac:dyDescent="0.25">
      <c r="N69" s="16"/>
    </row>
    <row r="70" spans="14:14" ht="15.75" customHeight="1" x14ac:dyDescent="0.25">
      <c r="N70" s="16"/>
    </row>
    <row r="71" spans="14:14" ht="15.75" customHeight="1" x14ac:dyDescent="0.25">
      <c r="N71" s="16"/>
    </row>
    <row r="72" spans="14:14" ht="15.75" customHeight="1" x14ac:dyDescent="0.25">
      <c r="N72" s="16"/>
    </row>
    <row r="73" spans="14:14" ht="15.75" customHeight="1" x14ac:dyDescent="0.25">
      <c r="N73" s="16"/>
    </row>
    <row r="74" spans="14:14" ht="15.75" customHeight="1" x14ac:dyDescent="0.25">
      <c r="N74" s="16"/>
    </row>
    <row r="75" spans="14:14" ht="15.75" customHeight="1" x14ac:dyDescent="0.25">
      <c r="N75" s="16"/>
    </row>
    <row r="76" spans="14:14" ht="15.75" customHeight="1" x14ac:dyDescent="0.25">
      <c r="N76" s="16"/>
    </row>
    <row r="77" spans="14:14" ht="15.75" customHeight="1" x14ac:dyDescent="0.25">
      <c r="N77" s="16"/>
    </row>
    <row r="78" spans="14:14" ht="15.75" customHeight="1" x14ac:dyDescent="0.25">
      <c r="N78" s="16"/>
    </row>
    <row r="79" spans="14:14" ht="15.75" customHeight="1" x14ac:dyDescent="0.25">
      <c r="N79" s="16"/>
    </row>
    <row r="80" spans="14:14" ht="15.75" customHeight="1" x14ac:dyDescent="0.25">
      <c r="N80" s="16"/>
    </row>
    <row r="81" spans="14:14" ht="15.75" customHeight="1" x14ac:dyDescent="0.25">
      <c r="N81" s="16"/>
    </row>
    <row r="82" spans="14:14" ht="15.75" customHeight="1" x14ac:dyDescent="0.25">
      <c r="N82" s="16"/>
    </row>
    <row r="83" spans="14:14" ht="15.75" customHeight="1" x14ac:dyDescent="0.25">
      <c r="N83" s="16"/>
    </row>
    <row r="84" spans="14:14" ht="15.75" customHeight="1" x14ac:dyDescent="0.25">
      <c r="N84" s="16"/>
    </row>
    <row r="85" spans="14:14" ht="15.75" customHeight="1" x14ac:dyDescent="0.25">
      <c r="N85" s="16"/>
    </row>
    <row r="86" spans="14:14" ht="15.75" customHeight="1" x14ac:dyDescent="0.25">
      <c r="N86" s="16"/>
    </row>
    <row r="87" spans="14:14" ht="15.75" customHeight="1" x14ac:dyDescent="0.25">
      <c r="N87" s="16"/>
    </row>
    <row r="88" spans="14:14" ht="15.75" customHeight="1" x14ac:dyDescent="0.25">
      <c r="N88" s="16"/>
    </row>
    <row r="89" spans="14:14" ht="15.75" customHeight="1" x14ac:dyDescent="0.25">
      <c r="N89" s="16"/>
    </row>
    <row r="90" spans="14:14" ht="15.75" customHeight="1" x14ac:dyDescent="0.25">
      <c r="N90" s="16"/>
    </row>
    <row r="91" spans="14:14" ht="15.75" customHeight="1" x14ac:dyDescent="0.25">
      <c r="N91" s="16"/>
    </row>
    <row r="92" spans="14:14" ht="15.75" customHeight="1" x14ac:dyDescent="0.25">
      <c r="N92" s="16"/>
    </row>
    <row r="93" spans="14:14" ht="15.75" customHeight="1" x14ac:dyDescent="0.25">
      <c r="N93" s="16"/>
    </row>
    <row r="94" spans="14:14" ht="15.75" customHeight="1" x14ac:dyDescent="0.25">
      <c r="N94" s="16"/>
    </row>
    <row r="95" spans="14:14" ht="15.75" customHeight="1" x14ac:dyDescent="0.25">
      <c r="N95" s="16"/>
    </row>
    <row r="96" spans="14:14" ht="15.75" customHeight="1" x14ac:dyDescent="0.25">
      <c r="N96" s="16"/>
    </row>
    <row r="97" spans="14:14" ht="15.75" customHeight="1" x14ac:dyDescent="0.25">
      <c r="N97" s="16"/>
    </row>
    <row r="98" spans="14:14" ht="15.75" customHeight="1" x14ac:dyDescent="0.25">
      <c r="N98" s="16"/>
    </row>
    <row r="99" spans="14:14" ht="15.75" customHeight="1" x14ac:dyDescent="0.25">
      <c r="N99" s="16"/>
    </row>
    <row r="100" spans="14:14" ht="15.75" customHeight="1" x14ac:dyDescent="0.25">
      <c r="N100" s="16"/>
    </row>
    <row r="101" spans="14:14" ht="15.75" customHeight="1" x14ac:dyDescent="0.25">
      <c r="N101" s="16"/>
    </row>
    <row r="102" spans="14:14" ht="15.75" customHeight="1" x14ac:dyDescent="0.25">
      <c r="N102" s="16"/>
    </row>
    <row r="103" spans="14:14" ht="15.75" customHeight="1" x14ac:dyDescent="0.25">
      <c r="N103" s="16"/>
    </row>
    <row r="104" spans="14:14" ht="15.75" customHeight="1" x14ac:dyDescent="0.25">
      <c r="N104" s="16"/>
    </row>
    <row r="105" spans="14:14" ht="15.75" customHeight="1" x14ac:dyDescent="0.25">
      <c r="N105" s="16"/>
    </row>
    <row r="106" spans="14:14" ht="15.75" customHeight="1" x14ac:dyDescent="0.25">
      <c r="N106" s="16"/>
    </row>
    <row r="107" spans="14:14" ht="15.75" customHeight="1" x14ac:dyDescent="0.25">
      <c r="N107" s="16"/>
    </row>
    <row r="108" spans="14:14" ht="15.75" customHeight="1" x14ac:dyDescent="0.25">
      <c r="N108" s="16"/>
    </row>
    <row r="109" spans="14:14" ht="15.75" customHeight="1" x14ac:dyDescent="0.25">
      <c r="N109" s="16"/>
    </row>
    <row r="110" spans="14:14" ht="15.75" customHeight="1" x14ac:dyDescent="0.25">
      <c r="N110" s="16"/>
    </row>
    <row r="111" spans="14:14" ht="15.75" customHeight="1" x14ac:dyDescent="0.25">
      <c r="N111" s="16"/>
    </row>
    <row r="112" spans="14:14" ht="15.75" customHeight="1" x14ac:dyDescent="0.25">
      <c r="N112" s="16"/>
    </row>
    <row r="113" spans="14:14" ht="15.75" customHeight="1" x14ac:dyDescent="0.25">
      <c r="N113" s="16"/>
    </row>
    <row r="114" spans="14:14" ht="15.75" customHeight="1" x14ac:dyDescent="0.25">
      <c r="N114" s="16"/>
    </row>
    <row r="115" spans="14:14" ht="15.75" customHeight="1" x14ac:dyDescent="0.25">
      <c r="N115" s="16"/>
    </row>
    <row r="116" spans="14:14" ht="15.75" customHeight="1" x14ac:dyDescent="0.25">
      <c r="N116" s="16"/>
    </row>
    <row r="117" spans="14:14" ht="15.75" customHeight="1" x14ac:dyDescent="0.25">
      <c r="N117" s="16"/>
    </row>
    <row r="118" spans="14:14" ht="15.75" customHeight="1" x14ac:dyDescent="0.25">
      <c r="N118" s="16"/>
    </row>
    <row r="119" spans="14:14" ht="15.75" customHeight="1" x14ac:dyDescent="0.25">
      <c r="N119" s="16"/>
    </row>
    <row r="120" spans="14:14" ht="15.75" customHeight="1" x14ac:dyDescent="0.25">
      <c r="N120" s="16"/>
    </row>
    <row r="121" spans="14:14" ht="15.75" customHeight="1" x14ac:dyDescent="0.25">
      <c r="N121" s="16"/>
    </row>
    <row r="122" spans="14:14" ht="15.75" customHeight="1" x14ac:dyDescent="0.25">
      <c r="N122" s="16"/>
    </row>
    <row r="123" spans="14:14" ht="15.75" customHeight="1" x14ac:dyDescent="0.25">
      <c r="N123" s="16"/>
    </row>
    <row r="124" spans="14:14" ht="15.75" customHeight="1" x14ac:dyDescent="0.25">
      <c r="N124" s="16"/>
    </row>
    <row r="125" spans="14:14" ht="15.75" customHeight="1" x14ac:dyDescent="0.25">
      <c r="N125" s="16"/>
    </row>
    <row r="126" spans="14:14" ht="15.75" customHeight="1" x14ac:dyDescent="0.25">
      <c r="N126" s="16"/>
    </row>
    <row r="127" spans="14:14" ht="15.75" customHeight="1" x14ac:dyDescent="0.25">
      <c r="N127" s="16"/>
    </row>
    <row r="128" spans="14:14" ht="15.75" customHeight="1" x14ac:dyDescent="0.25">
      <c r="N128" s="16"/>
    </row>
    <row r="129" spans="14:14" ht="15.75" customHeight="1" x14ac:dyDescent="0.25">
      <c r="N129" s="16"/>
    </row>
    <row r="130" spans="14:14" ht="15.75" customHeight="1" x14ac:dyDescent="0.25">
      <c r="N130" s="16"/>
    </row>
    <row r="131" spans="14:14" ht="15.75" customHeight="1" x14ac:dyDescent="0.25">
      <c r="N131" s="16"/>
    </row>
    <row r="132" spans="14:14" ht="15.75" customHeight="1" x14ac:dyDescent="0.25">
      <c r="N132" s="16"/>
    </row>
    <row r="133" spans="14:14" ht="15.75" customHeight="1" x14ac:dyDescent="0.25">
      <c r="N133" s="16"/>
    </row>
    <row r="134" spans="14:14" ht="15.75" customHeight="1" x14ac:dyDescent="0.25">
      <c r="N134" s="16"/>
    </row>
    <row r="135" spans="14:14" ht="15.75" customHeight="1" x14ac:dyDescent="0.25">
      <c r="N135" s="16"/>
    </row>
    <row r="136" spans="14:14" ht="15.75" customHeight="1" x14ac:dyDescent="0.25">
      <c r="N136" s="16"/>
    </row>
    <row r="137" spans="14:14" ht="15.75" customHeight="1" x14ac:dyDescent="0.25">
      <c r="N137" s="16"/>
    </row>
    <row r="138" spans="14:14" ht="15.75" customHeight="1" x14ac:dyDescent="0.25">
      <c r="N138" s="16"/>
    </row>
    <row r="139" spans="14:14" ht="15.75" customHeight="1" x14ac:dyDescent="0.25">
      <c r="N139" s="16"/>
    </row>
    <row r="140" spans="14:14" ht="15.75" customHeight="1" x14ac:dyDescent="0.25">
      <c r="N140" s="16"/>
    </row>
    <row r="141" spans="14:14" ht="15.75" customHeight="1" x14ac:dyDescent="0.25">
      <c r="N141" s="16"/>
    </row>
    <row r="142" spans="14:14" ht="15.75" customHeight="1" x14ac:dyDescent="0.25">
      <c r="N142" s="16"/>
    </row>
    <row r="143" spans="14:14" ht="15.75" customHeight="1" x14ac:dyDescent="0.25">
      <c r="N143" s="16"/>
    </row>
    <row r="144" spans="14:14" ht="15.75" customHeight="1" x14ac:dyDescent="0.25">
      <c r="N144" s="16"/>
    </row>
    <row r="145" spans="14:14" ht="15.75" customHeight="1" x14ac:dyDescent="0.25">
      <c r="N145" s="16"/>
    </row>
    <row r="146" spans="14:14" ht="15.75" customHeight="1" x14ac:dyDescent="0.25">
      <c r="N146" s="16"/>
    </row>
    <row r="147" spans="14:14" ht="15.75" customHeight="1" x14ac:dyDescent="0.25">
      <c r="N147" s="16"/>
    </row>
    <row r="148" spans="14:14" ht="15.75" customHeight="1" x14ac:dyDescent="0.25">
      <c r="N148" s="16"/>
    </row>
    <row r="149" spans="14:14" ht="15.75" customHeight="1" x14ac:dyDescent="0.25">
      <c r="N149" s="16"/>
    </row>
    <row r="150" spans="14:14" ht="15.75" customHeight="1" x14ac:dyDescent="0.25">
      <c r="N150" s="16"/>
    </row>
    <row r="151" spans="14:14" ht="15.75" customHeight="1" x14ac:dyDescent="0.25">
      <c r="N151" s="16"/>
    </row>
    <row r="152" spans="14:14" ht="15.75" customHeight="1" x14ac:dyDescent="0.25">
      <c r="N152" s="16"/>
    </row>
    <row r="153" spans="14:14" ht="15.75" customHeight="1" x14ac:dyDescent="0.25">
      <c r="N153" s="16"/>
    </row>
    <row r="154" spans="14:14" ht="15.75" customHeight="1" x14ac:dyDescent="0.25">
      <c r="N154" s="16"/>
    </row>
    <row r="155" spans="14:14" ht="15.75" customHeight="1" x14ac:dyDescent="0.25">
      <c r="N155" s="16"/>
    </row>
    <row r="156" spans="14:14" ht="15.75" customHeight="1" x14ac:dyDescent="0.25">
      <c r="N156" s="16"/>
    </row>
    <row r="157" spans="14:14" ht="15.75" customHeight="1" x14ac:dyDescent="0.25">
      <c r="N157" s="16"/>
    </row>
    <row r="158" spans="14:14" ht="15.75" customHeight="1" x14ac:dyDescent="0.25">
      <c r="N158" s="16"/>
    </row>
    <row r="159" spans="14:14" ht="15.75" customHeight="1" x14ac:dyDescent="0.25">
      <c r="N159" s="16"/>
    </row>
    <row r="160" spans="14:14" ht="15.75" customHeight="1" x14ac:dyDescent="0.25">
      <c r="N160" s="16"/>
    </row>
    <row r="161" spans="14:14" ht="15.75" customHeight="1" x14ac:dyDescent="0.25">
      <c r="N161" s="16"/>
    </row>
    <row r="162" spans="14:14" ht="15.75" customHeight="1" x14ac:dyDescent="0.25">
      <c r="N162" s="16"/>
    </row>
    <row r="163" spans="14:14" ht="15.75" customHeight="1" x14ac:dyDescent="0.25">
      <c r="N163" s="16"/>
    </row>
    <row r="164" spans="14:14" ht="15.75" customHeight="1" x14ac:dyDescent="0.25">
      <c r="N164" s="16"/>
    </row>
    <row r="165" spans="14:14" ht="15.75" customHeight="1" x14ac:dyDescent="0.25">
      <c r="N165" s="16"/>
    </row>
    <row r="166" spans="14:14" ht="15.75" customHeight="1" x14ac:dyDescent="0.25">
      <c r="N166" s="16"/>
    </row>
    <row r="167" spans="14:14" ht="15.75" customHeight="1" x14ac:dyDescent="0.25">
      <c r="N167" s="16"/>
    </row>
    <row r="168" spans="14:14" ht="15.75" customHeight="1" x14ac:dyDescent="0.25">
      <c r="N168" s="16"/>
    </row>
    <row r="169" spans="14:14" ht="15.75" customHeight="1" x14ac:dyDescent="0.25">
      <c r="N169" s="16"/>
    </row>
    <row r="170" spans="14:14" ht="15.75" customHeight="1" x14ac:dyDescent="0.25">
      <c r="N170" s="16"/>
    </row>
    <row r="171" spans="14:14" ht="15.75" customHeight="1" x14ac:dyDescent="0.25">
      <c r="N171" s="16"/>
    </row>
    <row r="172" spans="14:14" ht="15.75" customHeight="1" x14ac:dyDescent="0.25">
      <c r="N172" s="16"/>
    </row>
    <row r="173" spans="14:14" ht="15.75" customHeight="1" x14ac:dyDescent="0.25">
      <c r="N173" s="16"/>
    </row>
    <row r="174" spans="14:14" ht="15.75" customHeight="1" x14ac:dyDescent="0.25">
      <c r="N174" s="16"/>
    </row>
    <row r="175" spans="14:14" ht="15.75" customHeight="1" x14ac:dyDescent="0.25">
      <c r="N175" s="16"/>
    </row>
    <row r="176" spans="14:14" ht="15.75" customHeight="1" x14ac:dyDescent="0.25">
      <c r="N176" s="16"/>
    </row>
    <row r="177" spans="14:14" ht="15.75" customHeight="1" x14ac:dyDescent="0.25">
      <c r="N177" s="16"/>
    </row>
    <row r="178" spans="14:14" ht="15.75" customHeight="1" x14ac:dyDescent="0.25">
      <c r="N178" s="16"/>
    </row>
    <row r="179" spans="14:14" ht="15.75" customHeight="1" x14ac:dyDescent="0.25">
      <c r="N179" s="16"/>
    </row>
    <row r="180" spans="14:14" ht="15.75" customHeight="1" x14ac:dyDescent="0.25">
      <c r="N180" s="16"/>
    </row>
    <row r="181" spans="14:14" ht="15.75" customHeight="1" x14ac:dyDescent="0.25">
      <c r="N181" s="16"/>
    </row>
    <row r="182" spans="14:14" ht="15.75" customHeight="1" x14ac:dyDescent="0.25">
      <c r="N182" s="16"/>
    </row>
    <row r="183" spans="14:14" ht="15.75" customHeight="1" x14ac:dyDescent="0.25">
      <c r="N183" s="16"/>
    </row>
    <row r="184" spans="14:14" ht="15.75" customHeight="1" x14ac:dyDescent="0.25">
      <c r="N184" s="16"/>
    </row>
    <row r="185" spans="14:14" ht="15.75" customHeight="1" x14ac:dyDescent="0.25">
      <c r="N185" s="16"/>
    </row>
    <row r="186" spans="14:14" ht="15.75" customHeight="1" x14ac:dyDescent="0.25">
      <c r="N186" s="16"/>
    </row>
    <row r="187" spans="14:14" ht="15.75" customHeight="1" x14ac:dyDescent="0.25">
      <c r="N187" s="16"/>
    </row>
    <row r="188" spans="14:14" ht="15.75" customHeight="1" x14ac:dyDescent="0.25">
      <c r="N188" s="16"/>
    </row>
    <row r="189" spans="14:14" ht="15.75" customHeight="1" x14ac:dyDescent="0.25">
      <c r="N189" s="16"/>
    </row>
    <row r="190" spans="14:14" ht="15.75" customHeight="1" x14ac:dyDescent="0.25">
      <c r="N190" s="16"/>
    </row>
    <row r="191" spans="14:14" ht="15.75" customHeight="1" x14ac:dyDescent="0.25">
      <c r="N191" s="16"/>
    </row>
    <row r="192" spans="14:14" ht="15.75" customHeight="1" x14ac:dyDescent="0.25">
      <c r="N192" s="16"/>
    </row>
    <row r="193" spans="14:14" ht="15.75" customHeight="1" x14ac:dyDescent="0.25">
      <c r="N193" s="16"/>
    </row>
    <row r="194" spans="14:14" ht="15.75" customHeight="1" x14ac:dyDescent="0.25">
      <c r="N194" s="16"/>
    </row>
    <row r="195" spans="14:14" ht="15.75" customHeight="1" x14ac:dyDescent="0.25">
      <c r="N195" s="16"/>
    </row>
    <row r="196" spans="14:14" ht="15.75" customHeight="1" x14ac:dyDescent="0.25">
      <c r="N196" s="16"/>
    </row>
    <row r="197" spans="14:14" ht="15.75" customHeight="1" x14ac:dyDescent="0.25">
      <c r="N197" s="16"/>
    </row>
    <row r="198" spans="14:14" ht="15.75" customHeight="1" x14ac:dyDescent="0.25">
      <c r="N198" s="16"/>
    </row>
    <row r="199" spans="14:14" ht="15.75" customHeight="1" x14ac:dyDescent="0.25">
      <c r="N199" s="16"/>
    </row>
    <row r="200" spans="14:14" ht="15.75" customHeight="1" x14ac:dyDescent="0.25">
      <c r="N200" s="16"/>
    </row>
    <row r="201" spans="14:14" ht="15.75" customHeight="1" x14ac:dyDescent="0.25">
      <c r="N201" s="16"/>
    </row>
    <row r="202" spans="14:14" ht="15.75" customHeight="1" x14ac:dyDescent="0.25">
      <c r="N202" s="16"/>
    </row>
    <row r="203" spans="14:14" ht="15.75" customHeight="1" x14ac:dyDescent="0.25">
      <c r="N203" s="16"/>
    </row>
    <row r="204" spans="14:14" ht="15.75" customHeight="1" x14ac:dyDescent="0.25">
      <c r="N204" s="16"/>
    </row>
    <row r="205" spans="14:14" ht="15.75" customHeight="1" x14ac:dyDescent="0.25">
      <c r="N205" s="16"/>
    </row>
    <row r="206" spans="14:14" ht="15.75" customHeight="1" x14ac:dyDescent="0.25">
      <c r="N206" s="16"/>
    </row>
    <row r="207" spans="14:14" ht="15.75" customHeight="1" x14ac:dyDescent="0.25">
      <c r="N207" s="16"/>
    </row>
    <row r="208" spans="14:14" ht="15.75" customHeight="1" x14ac:dyDescent="0.25">
      <c r="N208" s="16"/>
    </row>
    <row r="209" spans="14:14" ht="15.75" customHeight="1" x14ac:dyDescent="0.25">
      <c r="N209" s="16"/>
    </row>
    <row r="210" spans="14:14" ht="15.75" customHeight="1" x14ac:dyDescent="0.25">
      <c r="N210" s="16"/>
    </row>
    <row r="211" spans="14:14" ht="15.75" customHeight="1" x14ac:dyDescent="0.25">
      <c r="N211" s="16"/>
    </row>
    <row r="212" spans="14:14" ht="15.75" customHeight="1" x14ac:dyDescent="0.25">
      <c r="N212" s="16"/>
    </row>
    <row r="213" spans="14:14" ht="15.75" customHeight="1" x14ac:dyDescent="0.25">
      <c r="N213" s="16"/>
    </row>
    <row r="214" spans="14:14" ht="15.75" customHeight="1" x14ac:dyDescent="0.25">
      <c r="N214" s="16"/>
    </row>
    <row r="215" spans="14:14" ht="15.75" customHeight="1" x14ac:dyDescent="0.25">
      <c r="N215" s="16"/>
    </row>
    <row r="216" spans="14:14" ht="15.75" customHeight="1" x14ac:dyDescent="0.25">
      <c r="N216" s="16"/>
    </row>
    <row r="217" spans="14:14" ht="15.75" customHeight="1" x14ac:dyDescent="0.25">
      <c r="N217" s="16"/>
    </row>
    <row r="218" spans="14:14" ht="15.75" customHeight="1" x14ac:dyDescent="0.25">
      <c r="N218" s="16"/>
    </row>
    <row r="219" spans="14:14" ht="15.75" customHeight="1" x14ac:dyDescent="0.25">
      <c r="N219" s="16"/>
    </row>
    <row r="220" spans="14:14" ht="15.75" customHeight="1" x14ac:dyDescent="0.25">
      <c r="N220" s="16"/>
    </row>
    <row r="221" spans="14:14" ht="15.75" customHeight="1" x14ac:dyDescent="0.25">
      <c r="N221" s="16"/>
    </row>
    <row r="222" spans="14:14" ht="15.75" customHeight="1" x14ac:dyDescent="0.25">
      <c r="N222" s="16"/>
    </row>
    <row r="223" spans="14:14" ht="15.75" customHeight="1" x14ac:dyDescent="0.25">
      <c r="N223" s="16"/>
    </row>
    <row r="224" spans="14:14" ht="15.75" customHeight="1" x14ac:dyDescent="0.25">
      <c r="N224" s="16"/>
    </row>
    <row r="225" spans="14:14" ht="15.75" customHeight="1" x14ac:dyDescent="0.25">
      <c r="N225" s="16"/>
    </row>
    <row r="226" spans="14:14" ht="15.75" customHeight="1" x14ac:dyDescent="0.25">
      <c r="N226" s="16"/>
    </row>
    <row r="227" spans="14:14" ht="15.75" customHeight="1" x14ac:dyDescent="0.25">
      <c r="N227" s="16"/>
    </row>
    <row r="228" spans="14:14" ht="15.75" customHeight="1" x14ac:dyDescent="0.25">
      <c r="N228" s="16"/>
    </row>
    <row r="229" spans="14:14" ht="15.75" customHeight="1" x14ac:dyDescent="0.25">
      <c r="N229" s="16"/>
    </row>
    <row r="230" spans="14:14" ht="15.75" customHeight="1" x14ac:dyDescent="0.25">
      <c r="N230" s="16"/>
    </row>
    <row r="231" spans="14:14" ht="15.75" customHeight="1" x14ac:dyDescent="0.25">
      <c r="N231" s="16"/>
    </row>
    <row r="232" spans="14:14" ht="15.75" customHeight="1" x14ac:dyDescent="0.25">
      <c r="N232" s="16"/>
    </row>
    <row r="233" spans="14:14" ht="15.75" customHeight="1" x14ac:dyDescent="0.25">
      <c r="N233" s="16"/>
    </row>
    <row r="234" spans="14:14" ht="15.75" customHeight="1" x14ac:dyDescent="0.25">
      <c r="N234" s="16"/>
    </row>
    <row r="235" spans="14:14" ht="15.75" customHeight="1" x14ac:dyDescent="0.25">
      <c r="N235" s="16"/>
    </row>
    <row r="236" spans="14:14" ht="15.75" customHeight="1" x14ac:dyDescent="0.25">
      <c r="N236" s="16"/>
    </row>
    <row r="237" spans="14:14" ht="15.75" customHeight="1" x14ac:dyDescent="0.25">
      <c r="N237" s="16"/>
    </row>
    <row r="238" spans="14:14" ht="15.75" customHeight="1" x14ac:dyDescent="0.25">
      <c r="N238" s="16"/>
    </row>
    <row r="239" spans="14:14" ht="15.75" customHeight="1" x14ac:dyDescent="0.25">
      <c r="N239" s="16"/>
    </row>
    <row r="240" spans="14:14" ht="15.75" customHeight="1" x14ac:dyDescent="0.25">
      <c r="N240" s="16"/>
    </row>
    <row r="241" spans="14:14" ht="15.75" customHeight="1" x14ac:dyDescent="0.25">
      <c r="N241" s="16"/>
    </row>
    <row r="242" spans="14:14" ht="15.75" customHeight="1" x14ac:dyDescent="0.25">
      <c r="N242" s="16"/>
    </row>
    <row r="243" spans="14:14" ht="15.75" customHeight="1" x14ac:dyDescent="0.25">
      <c r="N243" s="16"/>
    </row>
    <row r="244" spans="14:14" ht="15.75" customHeight="1" x14ac:dyDescent="0.25">
      <c r="N244" s="16"/>
    </row>
    <row r="245" spans="14:14" ht="15.75" customHeight="1" x14ac:dyDescent="0.25">
      <c r="N245" s="16"/>
    </row>
    <row r="246" spans="14:14" ht="15.75" customHeight="1" x14ac:dyDescent="0.25">
      <c r="N246" s="16"/>
    </row>
    <row r="247" spans="14:14" ht="15.75" customHeight="1" x14ac:dyDescent="0.25">
      <c r="N247" s="16"/>
    </row>
    <row r="248" spans="14:14" ht="15.75" customHeight="1" x14ac:dyDescent="0.25">
      <c r="N248" s="16"/>
    </row>
    <row r="249" spans="14:14" ht="15.75" customHeight="1" x14ac:dyDescent="0.25">
      <c r="N249" s="16"/>
    </row>
    <row r="250" spans="14:14" ht="15.75" customHeight="1" x14ac:dyDescent="0.25">
      <c r="N250" s="16"/>
    </row>
    <row r="251" spans="14:14" ht="15.75" customHeight="1" x14ac:dyDescent="0.25">
      <c r="N251" s="16"/>
    </row>
    <row r="252" spans="14:14" ht="15.75" customHeight="1" x14ac:dyDescent="0.25">
      <c r="N252" s="16"/>
    </row>
    <row r="253" spans="14:14" ht="15.75" customHeight="1" x14ac:dyDescent="0.25">
      <c r="N253" s="16"/>
    </row>
    <row r="254" spans="14:14" ht="15.75" customHeight="1" x14ac:dyDescent="0.25">
      <c r="N254" s="16"/>
    </row>
    <row r="255" spans="14:14" ht="15.75" customHeight="1" x14ac:dyDescent="0.25">
      <c r="N255" s="16"/>
    </row>
    <row r="256" spans="14:14" ht="15.75" customHeight="1" x14ac:dyDescent="0.25">
      <c r="N256" s="16"/>
    </row>
    <row r="257" spans="14:14" ht="15.75" customHeight="1" x14ac:dyDescent="0.25">
      <c r="N257" s="16"/>
    </row>
    <row r="258" spans="14:14" ht="15.75" customHeight="1" x14ac:dyDescent="0.25">
      <c r="N258" s="16"/>
    </row>
    <row r="259" spans="14:14" ht="15.75" customHeight="1" x14ac:dyDescent="0.25">
      <c r="N259" s="16"/>
    </row>
    <row r="260" spans="14:14" ht="15.75" customHeight="1" x14ac:dyDescent="0.25">
      <c r="N260" s="16"/>
    </row>
    <row r="261" spans="14:14" ht="15.75" customHeight="1" x14ac:dyDescent="0.25">
      <c r="N261" s="16"/>
    </row>
    <row r="262" spans="14:14" ht="15.75" customHeight="1" x14ac:dyDescent="0.25">
      <c r="N262" s="16"/>
    </row>
    <row r="263" spans="14:14" ht="15.75" customHeight="1" x14ac:dyDescent="0.25">
      <c r="N263" s="16"/>
    </row>
    <row r="264" spans="14:14" ht="15.75" customHeight="1" x14ac:dyDescent="0.25">
      <c r="N264" s="16"/>
    </row>
    <row r="265" spans="14:14" ht="15.75" customHeight="1" x14ac:dyDescent="0.25">
      <c r="N265" s="16"/>
    </row>
    <row r="266" spans="14:14" ht="15.75" customHeight="1" x14ac:dyDescent="0.25">
      <c r="N266" s="16"/>
    </row>
    <row r="267" spans="14:14" ht="15.75" customHeight="1" x14ac:dyDescent="0.25">
      <c r="N267" s="16"/>
    </row>
    <row r="268" spans="14:14" ht="15.75" customHeight="1" x14ac:dyDescent="0.25">
      <c r="N268" s="16"/>
    </row>
    <row r="269" spans="14:14" ht="15.75" customHeight="1" x14ac:dyDescent="0.25">
      <c r="N269" s="16"/>
    </row>
    <row r="270" spans="14:14" ht="15.75" customHeight="1" x14ac:dyDescent="0.25">
      <c r="N270" s="16"/>
    </row>
    <row r="271" spans="14:14" ht="15.75" customHeight="1" x14ac:dyDescent="0.25">
      <c r="N271" s="16"/>
    </row>
    <row r="272" spans="14:14" ht="15.75" customHeight="1" x14ac:dyDescent="0.25">
      <c r="N272" s="16"/>
    </row>
    <row r="273" spans="14:14" ht="15.75" customHeight="1" x14ac:dyDescent="0.25">
      <c r="N273" s="16"/>
    </row>
    <row r="274" spans="14:14" ht="15.75" customHeight="1" x14ac:dyDescent="0.25">
      <c r="N274" s="16"/>
    </row>
    <row r="275" spans="14:14" ht="15.75" customHeight="1" x14ac:dyDescent="0.25">
      <c r="N275" s="16"/>
    </row>
    <row r="276" spans="14:14" ht="15.75" customHeight="1" x14ac:dyDescent="0.25">
      <c r="N276" s="16"/>
    </row>
    <row r="277" spans="14:14" ht="15.75" customHeight="1" x14ac:dyDescent="0.25">
      <c r="N277" s="16"/>
    </row>
    <row r="278" spans="14:14" ht="15.75" customHeight="1" x14ac:dyDescent="0.25">
      <c r="N278" s="16"/>
    </row>
    <row r="279" spans="14:14" ht="15.75" customHeight="1" x14ac:dyDescent="0.25">
      <c r="N279" s="16"/>
    </row>
    <row r="280" spans="14:14" ht="15.75" customHeight="1" x14ac:dyDescent="0.25">
      <c r="N280" s="16"/>
    </row>
    <row r="281" spans="14:14" ht="15.75" customHeight="1" x14ac:dyDescent="0.25">
      <c r="N281" s="16"/>
    </row>
    <row r="282" spans="14:14" ht="15.75" customHeight="1" x14ac:dyDescent="0.25">
      <c r="N282" s="16"/>
    </row>
    <row r="283" spans="14:14" ht="15.75" customHeight="1" x14ac:dyDescent="0.25">
      <c r="N283" s="16"/>
    </row>
    <row r="284" spans="14:14" ht="15.75" customHeight="1" x14ac:dyDescent="0.25">
      <c r="N284" s="16"/>
    </row>
    <row r="285" spans="14:14" ht="15.75" customHeight="1" x14ac:dyDescent="0.25">
      <c r="N285" s="16"/>
    </row>
    <row r="286" spans="14:14" ht="15.75" customHeight="1" x14ac:dyDescent="0.25">
      <c r="N286" s="16"/>
    </row>
    <row r="287" spans="14:14" ht="15.75" customHeight="1" x14ac:dyDescent="0.25">
      <c r="N287" s="16"/>
    </row>
    <row r="288" spans="14:14" ht="15.75" customHeight="1" x14ac:dyDescent="0.25">
      <c r="N288" s="16"/>
    </row>
    <row r="289" spans="14:14" ht="15.75" customHeight="1" x14ac:dyDescent="0.25">
      <c r="N289" s="16"/>
    </row>
    <row r="290" spans="14:14" ht="15.75" customHeight="1" x14ac:dyDescent="0.25">
      <c r="N290" s="16"/>
    </row>
    <row r="291" spans="14:14" ht="15.75" customHeight="1" x14ac:dyDescent="0.25">
      <c r="N291" s="16"/>
    </row>
    <row r="292" spans="14:14" ht="15.75" customHeight="1" x14ac:dyDescent="0.25">
      <c r="N292" s="16"/>
    </row>
    <row r="293" spans="14:14" ht="15.75" customHeight="1" x14ac:dyDescent="0.25">
      <c r="N293" s="16"/>
    </row>
    <row r="294" spans="14:14" ht="15.75" customHeight="1" x14ac:dyDescent="0.25">
      <c r="N294" s="16"/>
    </row>
    <row r="295" spans="14:14" ht="15.75" customHeight="1" x14ac:dyDescent="0.25">
      <c r="N295" s="16"/>
    </row>
    <row r="296" spans="14:14" ht="15.75" customHeight="1" x14ac:dyDescent="0.25">
      <c r="N296" s="16"/>
    </row>
    <row r="297" spans="14:14" ht="15.75" customHeight="1" x14ac:dyDescent="0.25">
      <c r="N297" s="16"/>
    </row>
    <row r="298" spans="14:14" ht="15.75" customHeight="1" x14ac:dyDescent="0.25">
      <c r="N298" s="16"/>
    </row>
    <row r="299" spans="14:14" ht="15.75" customHeight="1" x14ac:dyDescent="0.25">
      <c r="N299" s="16"/>
    </row>
    <row r="300" spans="14:14" ht="15.75" customHeight="1" x14ac:dyDescent="0.25">
      <c r="N300" s="16"/>
    </row>
    <row r="301" spans="14:14" ht="15.75" customHeight="1" x14ac:dyDescent="0.25">
      <c r="N301" s="16"/>
    </row>
    <row r="302" spans="14:14" ht="15.75" customHeight="1" x14ac:dyDescent="0.25">
      <c r="N302" s="16"/>
    </row>
    <row r="303" spans="14:14" ht="15.75" customHeight="1" x14ac:dyDescent="0.25">
      <c r="N303" s="16"/>
    </row>
    <row r="304" spans="14:14" ht="15.75" customHeight="1" x14ac:dyDescent="0.25">
      <c r="N304" s="16"/>
    </row>
    <row r="305" spans="14:14" ht="15.75" customHeight="1" x14ac:dyDescent="0.25">
      <c r="N305" s="16"/>
    </row>
    <row r="306" spans="14:14" ht="15.75" customHeight="1" x14ac:dyDescent="0.25">
      <c r="N306" s="16"/>
    </row>
    <row r="307" spans="14:14" ht="15.75" customHeight="1" x14ac:dyDescent="0.25">
      <c r="N307" s="16"/>
    </row>
    <row r="308" spans="14:14" ht="15.75" customHeight="1" x14ac:dyDescent="0.25">
      <c r="N308" s="16"/>
    </row>
    <row r="309" spans="14:14" ht="15.75" customHeight="1" x14ac:dyDescent="0.25">
      <c r="N309" s="16"/>
    </row>
    <row r="310" spans="14:14" ht="15.75" customHeight="1" x14ac:dyDescent="0.25">
      <c r="N310" s="16"/>
    </row>
    <row r="311" spans="14:14" ht="15.75" customHeight="1" x14ac:dyDescent="0.25">
      <c r="N311" s="16"/>
    </row>
    <row r="312" spans="14:14" ht="15.75" customHeight="1" x14ac:dyDescent="0.25">
      <c r="N312" s="16"/>
    </row>
    <row r="313" spans="14:14" ht="15.75" customHeight="1" x14ac:dyDescent="0.25">
      <c r="N313" s="16"/>
    </row>
    <row r="314" spans="14:14" ht="15.75" customHeight="1" x14ac:dyDescent="0.25">
      <c r="N314" s="16"/>
    </row>
    <row r="315" spans="14:14" ht="15.75" customHeight="1" x14ac:dyDescent="0.25">
      <c r="N315" s="16"/>
    </row>
    <row r="316" spans="14:14" ht="15.75" customHeight="1" x14ac:dyDescent="0.25">
      <c r="N316" s="16"/>
    </row>
    <row r="317" spans="14:14" ht="15.75" customHeight="1" x14ac:dyDescent="0.25">
      <c r="N317" s="16"/>
    </row>
    <row r="318" spans="14:14" ht="15.75" customHeight="1" x14ac:dyDescent="0.25">
      <c r="N318" s="16"/>
    </row>
    <row r="319" spans="14:14" ht="15.75" customHeight="1" x14ac:dyDescent="0.25">
      <c r="N319" s="16"/>
    </row>
    <row r="320" spans="14:14" ht="15.75" customHeight="1" x14ac:dyDescent="0.25">
      <c r="N320" s="16"/>
    </row>
    <row r="321" spans="14:14" ht="15.75" customHeight="1" x14ac:dyDescent="0.25">
      <c r="N321" s="16"/>
    </row>
    <row r="322" spans="14:14" ht="15.75" customHeight="1" x14ac:dyDescent="0.25">
      <c r="N322" s="16"/>
    </row>
    <row r="323" spans="14:14" ht="15.75" customHeight="1" x14ac:dyDescent="0.25">
      <c r="N323" s="16"/>
    </row>
    <row r="324" spans="14:14" ht="15.75" customHeight="1" x14ac:dyDescent="0.25">
      <c r="N324" s="16"/>
    </row>
    <row r="325" spans="14:14" ht="15.75" customHeight="1" x14ac:dyDescent="0.25">
      <c r="N325" s="16"/>
    </row>
    <row r="326" spans="14:14" ht="15.75" customHeight="1" x14ac:dyDescent="0.25">
      <c r="N326" s="16"/>
    </row>
    <row r="327" spans="14:14" ht="15.75" customHeight="1" x14ac:dyDescent="0.25">
      <c r="N327" s="16"/>
    </row>
    <row r="328" spans="14:14" ht="15.75" customHeight="1" x14ac:dyDescent="0.25">
      <c r="N328" s="16"/>
    </row>
    <row r="329" spans="14:14" ht="15.75" customHeight="1" x14ac:dyDescent="0.25">
      <c r="N329" s="16"/>
    </row>
    <row r="330" spans="14:14" ht="15.75" customHeight="1" x14ac:dyDescent="0.25">
      <c r="N330" s="16"/>
    </row>
    <row r="331" spans="14:14" ht="15.75" customHeight="1" x14ac:dyDescent="0.25">
      <c r="N331" s="16"/>
    </row>
    <row r="332" spans="14:14" ht="15.75" customHeight="1" x14ac:dyDescent="0.25">
      <c r="N332" s="16"/>
    </row>
    <row r="333" spans="14:14" ht="15.75" customHeight="1" x14ac:dyDescent="0.25">
      <c r="N333" s="16"/>
    </row>
    <row r="334" spans="14:14" ht="15.75" customHeight="1" x14ac:dyDescent="0.25">
      <c r="N334" s="16"/>
    </row>
    <row r="335" spans="14:14" ht="15.75" customHeight="1" x14ac:dyDescent="0.25">
      <c r="N335" s="16"/>
    </row>
    <row r="336" spans="14:14" ht="15.75" customHeight="1" x14ac:dyDescent="0.25">
      <c r="N336" s="16"/>
    </row>
    <row r="337" spans="14:14" ht="15.75" customHeight="1" x14ac:dyDescent="0.25">
      <c r="N337" s="16"/>
    </row>
    <row r="338" spans="14:14" ht="15.75" customHeight="1" x14ac:dyDescent="0.25">
      <c r="N338" s="16"/>
    </row>
    <row r="339" spans="14:14" ht="15.75" customHeight="1" x14ac:dyDescent="0.25">
      <c r="N339" s="16"/>
    </row>
    <row r="340" spans="14:14" ht="15.75" customHeight="1" x14ac:dyDescent="0.25">
      <c r="N340" s="16"/>
    </row>
    <row r="341" spans="14:14" ht="15.75" customHeight="1" x14ac:dyDescent="0.25">
      <c r="N341" s="16"/>
    </row>
    <row r="342" spans="14:14" ht="15.75" customHeight="1" x14ac:dyDescent="0.25">
      <c r="N342" s="16"/>
    </row>
    <row r="343" spans="14:14" ht="15.75" customHeight="1" x14ac:dyDescent="0.25">
      <c r="N343" s="16"/>
    </row>
    <row r="344" spans="14:14" ht="15.75" customHeight="1" x14ac:dyDescent="0.25">
      <c r="N344" s="16"/>
    </row>
    <row r="345" spans="14:14" ht="15.75" customHeight="1" x14ac:dyDescent="0.25">
      <c r="N345" s="16"/>
    </row>
    <row r="346" spans="14:14" ht="15.75" customHeight="1" x14ac:dyDescent="0.25">
      <c r="N346" s="16"/>
    </row>
    <row r="347" spans="14:14" ht="15.75" customHeight="1" x14ac:dyDescent="0.25">
      <c r="N347" s="16"/>
    </row>
    <row r="348" spans="14:14" ht="15.75" customHeight="1" x14ac:dyDescent="0.25">
      <c r="N348" s="16"/>
    </row>
    <row r="349" spans="14:14" ht="15.75" customHeight="1" x14ac:dyDescent="0.25">
      <c r="N349" s="16"/>
    </row>
    <row r="350" spans="14:14" ht="15.75" customHeight="1" x14ac:dyDescent="0.25">
      <c r="N350" s="16"/>
    </row>
    <row r="351" spans="14:14" ht="15.75" customHeight="1" x14ac:dyDescent="0.25">
      <c r="N351" s="16"/>
    </row>
    <row r="352" spans="14:14" ht="15.75" customHeight="1" x14ac:dyDescent="0.25">
      <c r="N352" s="16"/>
    </row>
    <row r="353" spans="14:14" ht="15.75" customHeight="1" x14ac:dyDescent="0.25">
      <c r="N353" s="16"/>
    </row>
    <row r="354" spans="14:14" ht="15.75" customHeight="1" x14ac:dyDescent="0.25">
      <c r="N354" s="16"/>
    </row>
    <row r="355" spans="14:14" ht="15.75" customHeight="1" x14ac:dyDescent="0.25">
      <c r="N355" s="16"/>
    </row>
    <row r="356" spans="14:14" ht="15.75" customHeight="1" x14ac:dyDescent="0.25">
      <c r="N356" s="16"/>
    </row>
    <row r="357" spans="14:14" ht="15.75" customHeight="1" x14ac:dyDescent="0.25">
      <c r="N357" s="16"/>
    </row>
    <row r="358" spans="14:14" ht="15.75" customHeight="1" x14ac:dyDescent="0.25">
      <c r="N358" s="16"/>
    </row>
    <row r="359" spans="14:14" ht="15.75" customHeight="1" x14ac:dyDescent="0.25">
      <c r="N359" s="16"/>
    </row>
    <row r="360" spans="14:14" ht="15.75" customHeight="1" x14ac:dyDescent="0.25">
      <c r="N360" s="16"/>
    </row>
    <row r="361" spans="14:14" ht="15.75" customHeight="1" x14ac:dyDescent="0.25">
      <c r="N361" s="16"/>
    </row>
    <row r="362" spans="14:14" ht="15.75" customHeight="1" x14ac:dyDescent="0.25">
      <c r="N362" s="16"/>
    </row>
    <row r="363" spans="14:14" ht="15.75" customHeight="1" x14ac:dyDescent="0.25">
      <c r="N363" s="16"/>
    </row>
    <row r="364" spans="14:14" ht="15.75" customHeight="1" x14ac:dyDescent="0.25">
      <c r="N364" s="16"/>
    </row>
    <row r="365" spans="14:14" ht="15.75" customHeight="1" x14ac:dyDescent="0.25">
      <c r="N365" s="16"/>
    </row>
    <row r="366" spans="14:14" ht="15.75" customHeight="1" x14ac:dyDescent="0.25">
      <c r="N366" s="16"/>
    </row>
    <row r="367" spans="14:14" ht="15.75" customHeight="1" x14ac:dyDescent="0.25">
      <c r="N367" s="16"/>
    </row>
    <row r="368" spans="14:14" ht="15.75" customHeight="1" x14ac:dyDescent="0.25">
      <c r="N368" s="16"/>
    </row>
    <row r="369" spans="14:14" ht="15.75" customHeight="1" x14ac:dyDescent="0.25">
      <c r="N369" s="16"/>
    </row>
    <row r="370" spans="14:14" ht="15.75" customHeight="1" x14ac:dyDescent="0.25">
      <c r="N370" s="16"/>
    </row>
    <row r="371" spans="14:14" ht="15.75" customHeight="1" x14ac:dyDescent="0.25">
      <c r="N371" s="16"/>
    </row>
    <row r="372" spans="14:14" ht="15.75" customHeight="1" x14ac:dyDescent="0.25">
      <c r="N372" s="16"/>
    </row>
    <row r="373" spans="14:14" ht="15.75" customHeight="1" x14ac:dyDescent="0.25">
      <c r="N373" s="16"/>
    </row>
    <row r="374" spans="14:14" ht="15.75" customHeight="1" x14ac:dyDescent="0.25">
      <c r="N374" s="16"/>
    </row>
    <row r="375" spans="14:14" ht="15.75" customHeight="1" x14ac:dyDescent="0.25">
      <c r="N375" s="16"/>
    </row>
    <row r="376" spans="14:14" ht="15.75" customHeight="1" x14ac:dyDescent="0.25">
      <c r="N376" s="16"/>
    </row>
    <row r="377" spans="14:14" ht="15.75" customHeight="1" x14ac:dyDescent="0.25">
      <c r="N377" s="16"/>
    </row>
    <row r="378" spans="14:14" ht="15.75" customHeight="1" x14ac:dyDescent="0.25">
      <c r="N378" s="16"/>
    </row>
    <row r="379" spans="14:14" ht="15.75" customHeight="1" x14ac:dyDescent="0.25">
      <c r="N379" s="16"/>
    </row>
    <row r="380" spans="14:14" ht="15.75" customHeight="1" x14ac:dyDescent="0.25">
      <c r="N380" s="16"/>
    </row>
    <row r="381" spans="14:14" ht="15.75" customHeight="1" x14ac:dyDescent="0.25">
      <c r="N381" s="16"/>
    </row>
    <row r="382" spans="14:14" ht="15.75" customHeight="1" x14ac:dyDescent="0.25">
      <c r="N382" s="16"/>
    </row>
    <row r="383" spans="14:14" ht="15.75" customHeight="1" x14ac:dyDescent="0.25">
      <c r="N383" s="16"/>
    </row>
    <row r="384" spans="14:14" ht="15.75" customHeight="1" x14ac:dyDescent="0.25">
      <c r="N384" s="16"/>
    </row>
    <row r="385" spans="14:14" ht="15.75" customHeight="1" x14ac:dyDescent="0.25">
      <c r="N385" s="16"/>
    </row>
    <row r="386" spans="14:14" ht="15.75" customHeight="1" x14ac:dyDescent="0.25">
      <c r="N386" s="16"/>
    </row>
    <row r="387" spans="14:14" ht="15.75" customHeight="1" x14ac:dyDescent="0.25">
      <c r="N387" s="16"/>
    </row>
    <row r="388" spans="14:14" ht="15.75" customHeight="1" x14ac:dyDescent="0.25">
      <c r="N388" s="16"/>
    </row>
    <row r="389" spans="14:14" ht="15.75" customHeight="1" x14ac:dyDescent="0.25">
      <c r="N389" s="16"/>
    </row>
    <row r="390" spans="14:14" ht="15.75" customHeight="1" x14ac:dyDescent="0.25">
      <c r="N390" s="16"/>
    </row>
    <row r="391" spans="14:14" ht="15.75" customHeight="1" x14ac:dyDescent="0.25">
      <c r="N391" s="16"/>
    </row>
    <row r="392" spans="14:14" ht="15.75" customHeight="1" x14ac:dyDescent="0.25">
      <c r="N392" s="16"/>
    </row>
    <row r="393" spans="14:14" ht="15.75" customHeight="1" x14ac:dyDescent="0.25">
      <c r="N393" s="16"/>
    </row>
    <row r="394" spans="14:14" ht="15.75" customHeight="1" x14ac:dyDescent="0.25">
      <c r="N394" s="16"/>
    </row>
    <row r="395" spans="14:14" ht="15.75" customHeight="1" x14ac:dyDescent="0.25">
      <c r="N395" s="16"/>
    </row>
    <row r="396" spans="14:14" ht="15.75" customHeight="1" x14ac:dyDescent="0.25">
      <c r="N396" s="16"/>
    </row>
    <row r="397" spans="14:14" ht="15.75" customHeight="1" x14ac:dyDescent="0.25">
      <c r="N397" s="16"/>
    </row>
    <row r="398" spans="14:14" ht="15.75" customHeight="1" x14ac:dyDescent="0.25">
      <c r="N398" s="16"/>
    </row>
    <row r="399" spans="14:14" ht="15.75" customHeight="1" x14ac:dyDescent="0.25">
      <c r="N399" s="16"/>
    </row>
    <row r="400" spans="14:14" ht="15.75" customHeight="1" x14ac:dyDescent="0.25">
      <c r="N400" s="16"/>
    </row>
    <row r="401" spans="14:14" ht="15.75" customHeight="1" x14ac:dyDescent="0.25">
      <c r="N401" s="16"/>
    </row>
    <row r="402" spans="14:14" ht="15.75" customHeight="1" x14ac:dyDescent="0.25">
      <c r="N402" s="16"/>
    </row>
    <row r="403" spans="14:14" ht="15.75" customHeight="1" x14ac:dyDescent="0.25">
      <c r="N403" s="16"/>
    </row>
    <row r="404" spans="14:14" ht="15.75" customHeight="1" x14ac:dyDescent="0.25">
      <c r="N404" s="16"/>
    </row>
    <row r="405" spans="14:14" ht="15.75" customHeight="1" x14ac:dyDescent="0.25">
      <c r="N405" s="16"/>
    </row>
    <row r="406" spans="14:14" ht="15.75" customHeight="1" x14ac:dyDescent="0.25">
      <c r="N406" s="16"/>
    </row>
    <row r="407" spans="14:14" ht="15.75" customHeight="1" x14ac:dyDescent="0.25">
      <c r="N407" s="16"/>
    </row>
    <row r="408" spans="14:14" ht="15.75" customHeight="1" x14ac:dyDescent="0.25">
      <c r="N408" s="16"/>
    </row>
    <row r="409" spans="14:14" ht="15.75" customHeight="1" x14ac:dyDescent="0.25">
      <c r="N409" s="16"/>
    </row>
    <row r="410" spans="14:14" ht="15.75" customHeight="1" x14ac:dyDescent="0.25">
      <c r="N410" s="16"/>
    </row>
    <row r="411" spans="14:14" ht="15.75" customHeight="1" x14ac:dyDescent="0.25">
      <c r="N411" s="16"/>
    </row>
    <row r="412" spans="14:14" ht="15.75" customHeight="1" x14ac:dyDescent="0.25">
      <c r="N412" s="16"/>
    </row>
    <row r="413" spans="14:14" ht="15.75" customHeight="1" x14ac:dyDescent="0.25">
      <c r="N413" s="16"/>
    </row>
    <row r="414" spans="14:14" ht="15.75" customHeight="1" x14ac:dyDescent="0.25">
      <c r="N414" s="16"/>
    </row>
    <row r="415" spans="14:14" ht="15.75" customHeight="1" x14ac:dyDescent="0.25">
      <c r="N415" s="16"/>
    </row>
    <row r="416" spans="14:14" ht="15.75" customHeight="1" x14ac:dyDescent="0.25">
      <c r="N416" s="16"/>
    </row>
    <row r="417" spans="14:14" ht="15.75" customHeight="1" x14ac:dyDescent="0.25">
      <c r="N417" s="16"/>
    </row>
    <row r="418" spans="14:14" ht="15.75" customHeight="1" x14ac:dyDescent="0.25">
      <c r="N418" s="16"/>
    </row>
    <row r="419" spans="14:14" ht="15.75" customHeight="1" x14ac:dyDescent="0.25">
      <c r="N419" s="16"/>
    </row>
    <row r="420" spans="14:14" ht="15.75" customHeight="1" x14ac:dyDescent="0.25">
      <c r="N420" s="16"/>
    </row>
    <row r="421" spans="14:14" ht="15.75" customHeight="1" x14ac:dyDescent="0.25">
      <c r="N421" s="16"/>
    </row>
    <row r="422" spans="14:14" ht="15.75" customHeight="1" x14ac:dyDescent="0.25">
      <c r="N422" s="16"/>
    </row>
    <row r="423" spans="14:14" ht="15.75" customHeight="1" x14ac:dyDescent="0.25">
      <c r="N423" s="16"/>
    </row>
    <row r="424" spans="14:14" ht="15.75" customHeight="1" x14ac:dyDescent="0.25">
      <c r="N424" s="16"/>
    </row>
    <row r="425" spans="14:14" ht="15.75" customHeight="1" x14ac:dyDescent="0.25">
      <c r="N425" s="16"/>
    </row>
    <row r="426" spans="14:14" ht="15.75" customHeight="1" x14ac:dyDescent="0.25">
      <c r="N426" s="16"/>
    </row>
    <row r="427" spans="14:14" ht="15.75" customHeight="1" x14ac:dyDescent="0.25">
      <c r="N427" s="16"/>
    </row>
    <row r="428" spans="14:14" ht="15.75" customHeight="1" x14ac:dyDescent="0.25">
      <c r="N428" s="16"/>
    </row>
    <row r="429" spans="14:14" ht="15.75" customHeight="1" x14ac:dyDescent="0.25">
      <c r="N429" s="16"/>
    </row>
    <row r="430" spans="14:14" ht="15.75" customHeight="1" x14ac:dyDescent="0.25">
      <c r="N430" s="16"/>
    </row>
    <row r="431" spans="14:14" ht="15.75" customHeight="1" x14ac:dyDescent="0.25">
      <c r="N431" s="16"/>
    </row>
    <row r="432" spans="14:14" ht="15.75" customHeight="1" x14ac:dyDescent="0.25">
      <c r="N432" s="16"/>
    </row>
    <row r="433" spans="14:14" ht="15.75" customHeight="1" x14ac:dyDescent="0.25">
      <c r="N433" s="16"/>
    </row>
    <row r="434" spans="14:14" ht="15.75" customHeight="1" x14ac:dyDescent="0.25">
      <c r="N434" s="16"/>
    </row>
    <row r="435" spans="14:14" ht="15.75" customHeight="1" x14ac:dyDescent="0.25">
      <c r="N435" s="16"/>
    </row>
    <row r="436" spans="14:14" ht="15.75" customHeight="1" x14ac:dyDescent="0.25">
      <c r="N436" s="16"/>
    </row>
    <row r="437" spans="14:14" ht="15.75" customHeight="1" x14ac:dyDescent="0.25">
      <c r="N437" s="16"/>
    </row>
    <row r="438" spans="14:14" ht="15.75" customHeight="1" x14ac:dyDescent="0.25">
      <c r="N438" s="16"/>
    </row>
    <row r="439" spans="14:14" ht="15.75" customHeight="1" x14ac:dyDescent="0.25">
      <c r="N439" s="16"/>
    </row>
    <row r="440" spans="14:14" ht="15.75" customHeight="1" x14ac:dyDescent="0.25">
      <c r="N440" s="16"/>
    </row>
    <row r="441" spans="14:14" ht="15.75" customHeight="1" x14ac:dyDescent="0.25">
      <c r="N441" s="16"/>
    </row>
    <row r="442" spans="14:14" ht="15.75" customHeight="1" x14ac:dyDescent="0.25">
      <c r="N442" s="16"/>
    </row>
    <row r="443" spans="14:14" ht="15.75" customHeight="1" x14ac:dyDescent="0.25">
      <c r="N443" s="16"/>
    </row>
    <row r="444" spans="14:14" ht="15.75" customHeight="1" x14ac:dyDescent="0.25">
      <c r="N444" s="16"/>
    </row>
    <row r="445" spans="14:14" ht="15.75" customHeight="1" x14ac:dyDescent="0.25">
      <c r="N445" s="16"/>
    </row>
    <row r="446" spans="14:14" ht="15.75" customHeight="1" x14ac:dyDescent="0.25">
      <c r="N446" s="16"/>
    </row>
    <row r="447" spans="14:14" ht="15.75" customHeight="1" x14ac:dyDescent="0.25">
      <c r="N447" s="16"/>
    </row>
    <row r="448" spans="14:14" ht="15.75" customHeight="1" x14ac:dyDescent="0.25">
      <c r="N448" s="16"/>
    </row>
    <row r="449" spans="14:14" ht="15.75" customHeight="1" x14ac:dyDescent="0.25">
      <c r="N449" s="16"/>
    </row>
    <row r="450" spans="14:14" ht="15.75" customHeight="1" x14ac:dyDescent="0.25">
      <c r="N450" s="16"/>
    </row>
    <row r="451" spans="14:14" ht="15.75" customHeight="1" x14ac:dyDescent="0.25">
      <c r="N451" s="16"/>
    </row>
    <row r="452" spans="14:14" ht="15.75" customHeight="1" x14ac:dyDescent="0.25">
      <c r="N452" s="16"/>
    </row>
    <row r="453" spans="14:14" ht="15.75" customHeight="1" x14ac:dyDescent="0.25">
      <c r="N453" s="16"/>
    </row>
    <row r="454" spans="14:14" ht="15.75" customHeight="1" x14ac:dyDescent="0.25">
      <c r="N454" s="16"/>
    </row>
    <row r="455" spans="14:14" ht="15.75" customHeight="1" x14ac:dyDescent="0.25">
      <c r="N455" s="16"/>
    </row>
    <row r="456" spans="14:14" ht="15.75" customHeight="1" x14ac:dyDescent="0.25">
      <c r="N456" s="16"/>
    </row>
    <row r="457" spans="14:14" ht="15.75" customHeight="1" x14ac:dyDescent="0.25">
      <c r="N457" s="16"/>
    </row>
    <row r="458" spans="14:14" ht="15.75" customHeight="1" x14ac:dyDescent="0.25">
      <c r="N458" s="16"/>
    </row>
    <row r="459" spans="14:14" ht="15.75" customHeight="1" x14ac:dyDescent="0.25">
      <c r="N459" s="16"/>
    </row>
    <row r="460" spans="14:14" ht="15.75" customHeight="1" x14ac:dyDescent="0.25">
      <c r="N460" s="16"/>
    </row>
    <row r="461" spans="14:14" ht="15.75" customHeight="1" x14ac:dyDescent="0.25">
      <c r="N461" s="16"/>
    </row>
    <row r="462" spans="14:14" ht="15.75" customHeight="1" x14ac:dyDescent="0.25">
      <c r="N462" s="16"/>
    </row>
    <row r="463" spans="14:14" ht="15.75" customHeight="1" x14ac:dyDescent="0.25">
      <c r="N463" s="16"/>
    </row>
    <row r="464" spans="14:14" ht="15.75" customHeight="1" x14ac:dyDescent="0.25">
      <c r="N464" s="16"/>
    </row>
    <row r="465" spans="14:14" ht="15.75" customHeight="1" x14ac:dyDescent="0.25">
      <c r="N465" s="16"/>
    </row>
    <row r="466" spans="14:14" ht="15.75" customHeight="1" x14ac:dyDescent="0.25">
      <c r="N466" s="16"/>
    </row>
    <row r="467" spans="14:14" ht="15.75" customHeight="1" x14ac:dyDescent="0.25">
      <c r="N467" s="16"/>
    </row>
    <row r="468" spans="14:14" ht="15.75" customHeight="1" x14ac:dyDescent="0.25">
      <c r="N468" s="16"/>
    </row>
    <row r="469" spans="14:14" ht="15.75" customHeight="1" x14ac:dyDescent="0.25">
      <c r="N469" s="16"/>
    </row>
    <row r="470" spans="14:14" ht="15.75" customHeight="1" x14ac:dyDescent="0.25">
      <c r="N470" s="16"/>
    </row>
    <row r="471" spans="14:14" ht="15.75" customHeight="1" x14ac:dyDescent="0.25">
      <c r="N471" s="16"/>
    </row>
    <row r="472" spans="14:14" ht="15.75" customHeight="1" x14ac:dyDescent="0.25">
      <c r="N472" s="16"/>
    </row>
    <row r="473" spans="14:14" ht="15.75" customHeight="1" x14ac:dyDescent="0.25">
      <c r="N473" s="16"/>
    </row>
    <row r="474" spans="14:14" ht="15.75" customHeight="1" x14ac:dyDescent="0.25">
      <c r="N474" s="16"/>
    </row>
    <row r="475" spans="14:14" ht="15.75" customHeight="1" x14ac:dyDescent="0.25">
      <c r="N475" s="16"/>
    </row>
    <row r="476" spans="14:14" ht="15.75" customHeight="1" x14ac:dyDescent="0.25">
      <c r="N476" s="16"/>
    </row>
    <row r="477" spans="14:14" ht="15.75" customHeight="1" x14ac:dyDescent="0.25">
      <c r="N477" s="16"/>
    </row>
    <row r="478" spans="14:14" ht="15.75" customHeight="1" x14ac:dyDescent="0.25">
      <c r="N478" s="16"/>
    </row>
    <row r="479" spans="14:14" ht="15.75" customHeight="1" x14ac:dyDescent="0.25">
      <c r="N479" s="16"/>
    </row>
    <row r="480" spans="14:14" ht="15.75" customHeight="1" x14ac:dyDescent="0.25">
      <c r="N480" s="16"/>
    </row>
    <row r="481" spans="14:14" ht="15.75" customHeight="1" x14ac:dyDescent="0.25">
      <c r="N481" s="16"/>
    </row>
    <row r="482" spans="14:14" ht="15.75" customHeight="1" x14ac:dyDescent="0.25">
      <c r="N482" s="16"/>
    </row>
    <row r="483" spans="14:14" ht="15.75" customHeight="1" x14ac:dyDescent="0.25">
      <c r="N483" s="16"/>
    </row>
    <row r="484" spans="14:14" ht="15.75" customHeight="1" x14ac:dyDescent="0.25">
      <c r="N484" s="16"/>
    </row>
    <row r="485" spans="14:14" ht="15.75" customHeight="1" x14ac:dyDescent="0.25">
      <c r="N485" s="16"/>
    </row>
    <row r="486" spans="14:14" ht="15.75" customHeight="1" x14ac:dyDescent="0.25">
      <c r="N486" s="16"/>
    </row>
    <row r="487" spans="14:14" ht="15.75" customHeight="1" x14ac:dyDescent="0.25">
      <c r="N487" s="16"/>
    </row>
    <row r="488" spans="14:14" ht="15.75" customHeight="1" x14ac:dyDescent="0.25">
      <c r="N488" s="16"/>
    </row>
    <row r="489" spans="14:14" ht="15.75" customHeight="1" x14ac:dyDescent="0.25">
      <c r="N489" s="16"/>
    </row>
    <row r="490" spans="14:14" ht="15.75" customHeight="1" x14ac:dyDescent="0.25">
      <c r="N490" s="16"/>
    </row>
    <row r="491" spans="14:14" ht="15.75" customHeight="1" x14ac:dyDescent="0.25">
      <c r="N491" s="16"/>
    </row>
    <row r="492" spans="14:14" ht="15.75" customHeight="1" x14ac:dyDescent="0.25">
      <c r="N492" s="16"/>
    </row>
    <row r="493" spans="14:14" ht="15.75" customHeight="1" x14ac:dyDescent="0.25">
      <c r="N493" s="16"/>
    </row>
    <row r="494" spans="14:14" ht="15.75" customHeight="1" x14ac:dyDescent="0.25">
      <c r="N494" s="16"/>
    </row>
    <row r="495" spans="14:14" ht="15.75" customHeight="1" x14ac:dyDescent="0.25">
      <c r="N495" s="16"/>
    </row>
    <row r="496" spans="14:14" ht="15.75" customHeight="1" x14ac:dyDescent="0.25">
      <c r="N496" s="16"/>
    </row>
    <row r="497" spans="14:14" ht="15.75" customHeight="1" x14ac:dyDescent="0.25">
      <c r="N497" s="16"/>
    </row>
    <row r="498" spans="14:14" ht="15.75" customHeight="1" x14ac:dyDescent="0.25">
      <c r="N498" s="16"/>
    </row>
    <row r="499" spans="14:14" ht="15.75" customHeight="1" x14ac:dyDescent="0.25">
      <c r="N499" s="16"/>
    </row>
    <row r="500" spans="14:14" ht="15.75" customHeight="1" x14ac:dyDescent="0.25">
      <c r="N500" s="16"/>
    </row>
    <row r="501" spans="14:14" ht="15.75" customHeight="1" x14ac:dyDescent="0.25">
      <c r="N501" s="16"/>
    </row>
    <row r="502" spans="14:14" ht="15.75" customHeight="1" x14ac:dyDescent="0.25">
      <c r="N502" s="16"/>
    </row>
    <row r="503" spans="14:14" ht="15.75" customHeight="1" x14ac:dyDescent="0.25">
      <c r="N503" s="16"/>
    </row>
    <row r="504" spans="14:14" ht="15.75" customHeight="1" x14ac:dyDescent="0.25">
      <c r="N504" s="16"/>
    </row>
    <row r="505" spans="14:14" ht="15.75" customHeight="1" x14ac:dyDescent="0.25">
      <c r="N505" s="16"/>
    </row>
    <row r="506" spans="14:14" ht="15.75" customHeight="1" x14ac:dyDescent="0.25">
      <c r="N506" s="16"/>
    </row>
    <row r="507" spans="14:14" ht="15.75" customHeight="1" x14ac:dyDescent="0.25">
      <c r="N507" s="16"/>
    </row>
    <row r="508" spans="14:14" ht="15.75" customHeight="1" x14ac:dyDescent="0.25">
      <c r="N508" s="16"/>
    </row>
    <row r="509" spans="14:14" ht="15.75" customHeight="1" x14ac:dyDescent="0.25">
      <c r="N509" s="16"/>
    </row>
    <row r="510" spans="14:14" ht="15.75" customHeight="1" x14ac:dyDescent="0.25">
      <c r="N510" s="16"/>
    </row>
    <row r="511" spans="14:14" ht="15.75" customHeight="1" x14ac:dyDescent="0.25">
      <c r="N511" s="16"/>
    </row>
    <row r="512" spans="14:14" ht="15.75" customHeight="1" x14ac:dyDescent="0.25">
      <c r="N512" s="16"/>
    </row>
    <row r="513" spans="14:14" ht="15.75" customHeight="1" x14ac:dyDescent="0.25">
      <c r="N513" s="16"/>
    </row>
    <row r="514" spans="14:14" ht="15.75" customHeight="1" x14ac:dyDescent="0.25">
      <c r="N514" s="16"/>
    </row>
    <row r="515" spans="14:14" ht="15.75" customHeight="1" x14ac:dyDescent="0.25">
      <c r="N515" s="16"/>
    </row>
    <row r="516" spans="14:14" ht="15.75" customHeight="1" x14ac:dyDescent="0.25">
      <c r="N516" s="16"/>
    </row>
    <row r="517" spans="14:14" ht="15.75" customHeight="1" x14ac:dyDescent="0.25">
      <c r="N517" s="16"/>
    </row>
    <row r="518" spans="14:14" ht="15.75" customHeight="1" x14ac:dyDescent="0.25">
      <c r="N518" s="16"/>
    </row>
    <row r="519" spans="14:14" ht="15.75" customHeight="1" x14ac:dyDescent="0.25">
      <c r="N519" s="16"/>
    </row>
    <row r="520" spans="14:14" ht="15.75" customHeight="1" x14ac:dyDescent="0.25">
      <c r="N520" s="16"/>
    </row>
    <row r="521" spans="14:14" ht="15.75" customHeight="1" x14ac:dyDescent="0.25">
      <c r="N521" s="16"/>
    </row>
    <row r="522" spans="14:14" ht="15.75" customHeight="1" x14ac:dyDescent="0.25">
      <c r="N522" s="16"/>
    </row>
    <row r="523" spans="14:14" ht="15.75" customHeight="1" x14ac:dyDescent="0.25">
      <c r="N523" s="16"/>
    </row>
    <row r="524" spans="14:14" ht="15.75" customHeight="1" x14ac:dyDescent="0.25">
      <c r="N524" s="16"/>
    </row>
    <row r="525" spans="14:14" ht="15.75" customHeight="1" x14ac:dyDescent="0.25">
      <c r="N525" s="16"/>
    </row>
    <row r="526" spans="14:14" ht="15.75" customHeight="1" x14ac:dyDescent="0.25">
      <c r="N526" s="16"/>
    </row>
    <row r="527" spans="14:14" ht="15.75" customHeight="1" x14ac:dyDescent="0.25">
      <c r="N527" s="16"/>
    </row>
    <row r="528" spans="14:14" ht="15.75" customHeight="1" x14ac:dyDescent="0.25">
      <c r="N528" s="16"/>
    </row>
    <row r="529" spans="14:14" ht="15.75" customHeight="1" x14ac:dyDescent="0.25">
      <c r="N529" s="16"/>
    </row>
    <row r="530" spans="14:14" ht="15.75" customHeight="1" x14ac:dyDescent="0.25">
      <c r="N530" s="16"/>
    </row>
    <row r="531" spans="14:14" ht="15.75" customHeight="1" x14ac:dyDescent="0.25">
      <c r="N531" s="16"/>
    </row>
    <row r="532" spans="14:14" ht="15.75" customHeight="1" x14ac:dyDescent="0.25">
      <c r="N532" s="16"/>
    </row>
    <row r="533" spans="14:14" ht="15.75" customHeight="1" x14ac:dyDescent="0.25">
      <c r="N533" s="16"/>
    </row>
    <row r="534" spans="14:14" ht="15.75" customHeight="1" x14ac:dyDescent="0.25">
      <c r="N534" s="16"/>
    </row>
    <row r="535" spans="14:14" ht="15.75" customHeight="1" x14ac:dyDescent="0.25">
      <c r="N535" s="16"/>
    </row>
    <row r="536" spans="14:14" ht="15.75" customHeight="1" x14ac:dyDescent="0.25">
      <c r="N536" s="16"/>
    </row>
    <row r="537" spans="14:14" ht="15.75" customHeight="1" x14ac:dyDescent="0.25">
      <c r="N537" s="16"/>
    </row>
    <row r="538" spans="14:14" ht="15.75" customHeight="1" x14ac:dyDescent="0.25">
      <c r="N538" s="16"/>
    </row>
    <row r="539" spans="14:14" ht="15.75" customHeight="1" x14ac:dyDescent="0.25">
      <c r="N539" s="16"/>
    </row>
    <row r="540" spans="14:14" ht="15.75" customHeight="1" x14ac:dyDescent="0.25">
      <c r="N540" s="16"/>
    </row>
    <row r="541" spans="14:14" ht="15.75" customHeight="1" x14ac:dyDescent="0.25">
      <c r="N541" s="16"/>
    </row>
    <row r="542" spans="14:14" ht="15.75" customHeight="1" x14ac:dyDescent="0.25">
      <c r="N542" s="16"/>
    </row>
    <row r="543" spans="14:14" ht="15.75" customHeight="1" x14ac:dyDescent="0.25">
      <c r="N543" s="16"/>
    </row>
    <row r="544" spans="14:14" ht="15.75" customHeight="1" x14ac:dyDescent="0.25">
      <c r="N544" s="16"/>
    </row>
    <row r="545" spans="14:14" ht="15.75" customHeight="1" x14ac:dyDescent="0.25">
      <c r="N545" s="16"/>
    </row>
    <row r="546" spans="14:14" ht="15.75" customHeight="1" x14ac:dyDescent="0.25">
      <c r="N546" s="16"/>
    </row>
    <row r="547" spans="14:14" ht="15.75" customHeight="1" x14ac:dyDescent="0.25">
      <c r="N547" s="16"/>
    </row>
    <row r="548" spans="14:14" ht="15.75" customHeight="1" x14ac:dyDescent="0.25">
      <c r="N548" s="16"/>
    </row>
    <row r="549" spans="14:14" ht="15.75" customHeight="1" x14ac:dyDescent="0.25">
      <c r="N549" s="16"/>
    </row>
    <row r="550" spans="14:14" ht="15.75" customHeight="1" x14ac:dyDescent="0.25">
      <c r="N550" s="16"/>
    </row>
    <row r="551" spans="14:14" ht="15.75" customHeight="1" x14ac:dyDescent="0.25">
      <c r="N551" s="16"/>
    </row>
    <row r="552" spans="14:14" ht="15.75" customHeight="1" x14ac:dyDescent="0.25">
      <c r="N552" s="16"/>
    </row>
    <row r="553" spans="14:14" ht="15.75" customHeight="1" x14ac:dyDescent="0.25">
      <c r="N553" s="16"/>
    </row>
    <row r="554" spans="14:14" ht="15.75" customHeight="1" x14ac:dyDescent="0.25">
      <c r="N554" s="16"/>
    </row>
    <row r="555" spans="14:14" ht="15.75" customHeight="1" x14ac:dyDescent="0.25">
      <c r="N555" s="16"/>
    </row>
    <row r="556" spans="14:14" ht="15.75" customHeight="1" x14ac:dyDescent="0.25">
      <c r="N556" s="16"/>
    </row>
    <row r="557" spans="14:14" ht="15.75" customHeight="1" x14ac:dyDescent="0.25">
      <c r="N557" s="16"/>
    </row>
    <row r="558" spans="14:14" ht="15.75" customHeight="1" x14ac:dyDescent="0.25">
      <c r="N558" s="16"/>
    </row>
    <row r="559" spans="14:14" ht="15.75" customHeight="1" x14ac:dyDescent="0.25">
      <c r="N559" s="16"/>
    </row>
    <row r="560" spans="14:14" ht="15.75" customHeight="1" x14ac:dyDescent="0.25">
      <c r="N560" s="16"/>
    </row>
    <row r="561" spans="14:14" ht="15.75" customHeight="1" x14ac:dyDescent="0.25">
      <c r="N561" s="16"/>
    </row>
    <row r="562" spans="14:14" ht="15.75" customHeight="1" x14ac:dyDescent="0.25">
      <c r="N562" s="16"/>
    </row>
    <row r="563" spans="14:14" ht="15.75" customHeight="1" x14ac:dyDescent="0.25">
      <c r="N563" s="16"/>
    </row>
    <row r="564" spans="14:14" ht="15.75" customHeight="1" x14ac:dyDescent="0.25">
      <c r="N564" s="16"/>
    </row>
    <row r="565" spans="14:14" ht="15.75" customHeight="1" x14ac:dyDescent="0.25">
      <c r="N565" s="16"/>
    </row>
    <row r="566" spans="14:14" ht="15.75" customHeight="1" x14ac:dyDescent="0.25">
      <c r="N566" s="16"/>
    </row>
    <row r="567" spans="14:14" ht="15.75" customHeight="1" x14ac:dyDescent="0.25">
      <c r="N567" s="16"/>
    </row>
    <row r="568" spans="14:14" ht="15.75" customHeight="1" x14ac:dyDescent="0.25">
      <c r="N568" s="16"/>
    </row>
    <row r="569" spans="14:14" ht="15.75" customHeight="1" x14ac:dyDescent="0.25">
      <c r="N569" s="16"/>
    </row>
    <row r="570" spans="14:14" ht="15.75" customHeight="1" x14ac:dyDescent="0.25">
      <c r="N570" s="16"/>
    </row>
    <row r="571" spans="14:14" ht="15.75" customHeight="1" x14ac:dyDescent="0.25">
      <c r="N571" s="16"/>
    </row>
    <row r="572" spans="14:14" ht="15.75" customHeight="1" x14ac:dyDescent="0.25">
      <c r="N572" s="16"/>
    </row>
    <row r="573" spans="14:14" ht="15.75" customHeight="1" x14ac:dyDescent="0.25">
      <c r="N573" s="16"/>
    </row>
    <row r="574" spans="14:14" ht="15.75" customHeight="1" x14ac:dyDescent="0.25">
      <c r="N574" s="16"/>
    </row>
    <row r="575" spans="14:14" ht="15.75" customHeight="1" x14ac:dyDescent="0.25">
      <c r="N575" s="16"/>
    </row>
    <row r="576" spans="14:14" ht="15.75" customHeight="1" x14ac:dyDescent="0.25">
      <c r="N576" s="16"/>
    </row>
    <row r="577" spans="14:14" ht="15.75" customHeight="1" x14ac:dyDescent="0.25">
      <c r="N577" s="16"/>
    </row>
    <row r="578" spans="14:14" ht="15.75" customHeight="1" x14ac:dyDescent="0.25">
      <c r="N578" s="16"/>
    </row>
    <row r="579" spans="14:14" ht="15.75" customHeight="1" x14ac:dyDescent="0.25">
      <c r="N579" s="16"/>
    </row>
    <row r="580" spans="14:14" ht="15.75" customHeight="1" x14ac:dyDescent="0.25">
      <c r="N580" s="16"/>
    </row>
    <row r="581" spans="14:14" ht="15.75" customHeight="1" x14ac:dyDescent="0.25">
      <c r="N581" s="16"/>
    </row>
    <row r="582" spans="14:14" ht="15.75" customHeight="1" x14ac:dyDescent="0.25">
      <c r="N582" s="16"/>
    </row>
    <row r="583" spans="14:14" ht="15.75" customHeight="1" x14ac:dyDescent="0.25">
      <c r="N583" s="16"/>
    </row>
    <row r="584" spans="14:14" ht="15.75" customHeight="1" x14ac:dyDescent="0.25">
      <c r="N584" s="16"/>
    </row>
    <row r="585" spans="14:14" ht="15.75" customHeight="1" x14ac:dyDescent="0.25">
      <c r="N585" s="16"/>
    </row>
    <row r="586" spans="14:14" ht="15.75" customHeight="1" x14ac:dyDescent="0.25">
      <c r="N586" s="16"/>
    </row>
    <row r="587" spans="14:14" ht="15.75" customHeight="1" x14ac:dyDescent="0.25">
      <c r="N587" s="16"/>
    </row>
    <row r="588" spans="14:14" ht="15.75" customHeight="1" x14ac:dyDescent="0.25">
      <c r="N588" s="16"/>
    </row>
    <row r="589" spans="14:14" ht="15.75" customHeight="1" x14ac:dyDescent="0.25">
      <c r="N589" s="16"/>
    </row>
    <row r="590" spans="14:14" ht="15.75" customHeight="1" x14ac:dyDescent="0.25">
      <c r="N590" s="16"/>
    </row>
    <row r="591" spans="14:14" ht="15.75" customHeight="1" x14ac:dyDescent="0.25">
      <c r="N591" s="16"/>
    </row>
    <row r="592" spans="14:14" ht="15.75" customHeight="1" x14ac:dyDescent="0.25">
      <c r="N592" s="16"/>
    </row>
    <row r="593" spans="14:14" ht="15.75" customHeight="1" x14ac:dyDescent="0.25">
      <c r="N593" s="16"/>
    </row>
    <row r="594" spans="14:14" ht="15.75" customHeight="1" x14ac:dyDescent="0.25">
      <c r="N594" s="16"/>
    </row>
    <row r="595" spans="14:14" ht="15.75" customHeight="1" x14ac:dyDescent="0.25">
      <c r="N595" s="16"/>
    </row>
    <row r="596" spans="14:14" ht="15.75" customHeight="1" x14ac:dyDescent="0.25">
      <c r="N596" s="16"/>
    </row>
    <row r="597" spans="14:14" ht="15.75" customHeight="1" x14ac:dyDescent="0.25">
      <c r="N597" s="16"/>
    </row>
    <row r="598" spans="14:14" ht="15.75" customHeight="1" x14ac:dyDescent="0.25">
      <c r="N598" s="16"/>
    </row>
    <row r="599" spans="14:14" ht="15.75" customHeight="1" x14ac:dyDescent="0.25">
      <c r="N599" s="16"/>
    </row>
    <row r="600" spans="14:14" ht="15.75" customHeight="1" x14ac:dyDescent="0.25">
      <c r="N600" s="16"/>
    </row>
    <row r="601" spans="14:14" ht="15.75" customHeight="1" x14ac:dyDescent="0.25">
      <c r="N601" s="16"/>
    </row>
    <row r="602" spans="14:14" ht="15.75" customHeight="1" x14ac:dyDescent="0.25">
      <c r="N602" s="16"/>
    </row>
    <row r="603" spans="14:14" ht="15.75" customHeight="1" x14ac:dyDescent="0.25">
      <c r="N603" s="16"/>
    </row>
    <row r="604" spans="14:14" ht="15.75" customHeight="1" x14ac:dyDescent="0.25">
      <c r="N604" s="16"/>
    </row>
    <row r="605" spans="14:14" ht="15.75" customHeight="1" x14ac:dyDescent="0.25">
      <c r="N605" s="16"/>
    </row>
    <row r="606" spans="14:14" ht="15.75" customHeight="1" x14ac:dyDescent="0.25">
      <c r="N606" s="16"/>
    </row>
    <row r="607" spans="14:14" ht="15.75" customHeight="1" x14ac:dyDescent="0.25">
      <c r="N607" s="16"/>
    </row>
    <row r="608" spans="14:14" ht="15.75" customHeight="1" x14ac:dyDescent="0.25">
      <c r="N608" s="16"/>
    </row>
    <row r="609" spans="14:14" ht="15.75" customHeight="1" x14ac:dyDescent="0.25">
      <c r="N609" s="16"/>
    </row>
    <row r="610" spans="14:14" ht="15.75" customHeight="1" x14ac:dyDescent="0.25">
      <c r="N610" s="16"/>
    </row>
    <row r="611" spans="14:14" ht="15.75" customHeight="1" x14ac:dyDescent="0.25">
      <c r="N611" s="16"/>
    </row>
    <row r="612" spans="14:14" ht="15.75" customHeight="1" x14ac:dyDescent="0.25">
      <c r="N612" s="16"/>
    </row>
    <row r="613" spans="14:14" ht="15.75" customHeight="1" x14ac:dyDescent="0.25">
      <c r="N613" s="16"/>
    </row>
    <row r="614" spans="14:14" ht="15.75" customHeight="1" x14ac:dyDescent="0.25">
      <c r="N614" s="16"/>
    </row>
    <row r="615" spans="14:14" ht="15.75" customHeight="1" x14ac:dyDescent="0.25">
      <c r="N615" s="16"/>
    </row>
    <row r="616" spans="14:14" ht="15.75" customHeight="1" x14ac:dyDescent="0.25">
      <c r="N616" s="16"/>
    </row>
    <row r="617" spans="14:14" ht="15.75" customHeight="1" x14ac:dyDescent="0.25">
      <c r="N617" s="16"/>
    </row>
    <row r="618" spans="14:14" ht="15.75" customHeight="1" x14ac:dyDescent="0.25">
      <c r="N618" s="16"/>
    </row>
    <row r="619" spans="14:14" ht="15.75" customHeight="1" x14ac:dyDescent="0.25">
      <c r="N619" s="16"/>
    </row>
    <row r="620" spans="14:14" ht="15.75" customHeight="1" x14ac:dyDescent="0.25">
      <c r="N620" s="16"/>
    </row>
    <row r="621" spans="14:14" ht="15.75" customHeight="1" x14ac:dyDescent="0.25">
      <c r="N621" s="16"/>
    </row>
    <row r="622" spans="14:14" ht="15.75" customHeight="1" x14ac:dyDescent="0.25">
      <c r="N622" s="16"/>
    </row>
    <row r="623" spans="14:14" ht="15.75" customHeight="1" x14ac:dyDescent="0.25">
      <c r="N623" s="16"/>
    </row>
    <row r="624" spans="14:14" ht="15.75" customHeight="1" x14ac:dyDescent="0.25">
      <c r="N624" s="16"/>
    </row>
    <row r="625" spans="14:14" ht="15.75" customHeight="1" x14ac:dyDescent="0.25">
      <c r="N625" s="16"/>
    </row>
    <row r="626" spans="14:14" ht="15.75" customHeight="1" x14ac:dyDescent="0.25">
      <c r="N626" s="16"/>
    </row>
    <row r="627" spans="14:14" ht="15.75" customHeight="1" x14ac:dyDescent="0.25">
      <c r="N627" s="16"/>
    </row>
    <row r="628" spans="14:14" ht="15.75" customHeight="1" x14ac:dyDescent="0.25">
      <c r="N628" s="16"/>
    </row>
    <row r="629" spans="14:14" ht="15.75" customHeight="1" x14ac:dyDescent="0.25">
      <c r="N629" s="16"/>
    </row>
    <row r="630" spans="14:14" ht="15.75" customHeight="1" x14ac:dyDescent="0.25">
      <c r="N630" s="16"/>
    </row>
    <row r="631" spans="14:14" ht="15.75" customHeight="1" x14ac:dyDescent="0.25">
      <c r="N631" s="16"/>
    </row>
    <row r="632" spans="14:14" ht="15.75" customHeight="1" x14ac:dyDescent="0.25">
      <c r="N632" s="16"/>
    </row>
    <row r="633" spans="14:14" ht="15.75" customHeight="1" x14ac:dyDescent="0.25">
      <c r="N633" s="16"/>
    </row>
    <row r="634" spans="14:14" ht="15.75" customHeight="1" x14ac:dyDescent="0.25">
      <c r="N634" s="16"/>
    </row>
    <row r="635" spans="14:14" ht="15.75" customHeight="1" x14ac:dyDescent="0.25">
      <c r="N635" s="16"/>
    </row>
    <row r="636" spans="14:14" ht="15.75" customHeight="1" x14ac:dyDescent="0.25">
      <c r="N636" s="16"/>
    </row>
    <row r="637" spans="14:14" ht="15.75" customHeight="1" x14ac:dyDescent="0.25">
      <c r="N637" s="16"/>
    </row>
    <row r="638" spans="14:14" ht="15.75" customHeight="1" x14ac:dyDescent="0.25">
      <c r="N638" s="16"/>
    </row>
    <row r="639" spans="14:14" ht="15.75" customHeight="1" x14ac:dyDescent="0.25">
      <c r="N639" s="16"/>
    </row>
    <row r="640" spans="14:14" ht="15.75" customHeight="1" x14ac:dyDescent="0.25">
      <c r="N640" s="16"/>
    </row>
    <row r="641" spans="14:14" ht="15.75" customHeight="1" x14ac:dyDescent="0.25">
      <c r="N641" s="16"/>
    </row>
    <row r="642" spans="14:14" ht="15.75" customHeight="1" x14ac:dyDescent="0.25">
      <c r="N642" s="16"/>
    </row>
    <row r="643" spans="14:14" ht="15.75" customHeight="1" x14ac:dyDescent="0.25">
      <c r="N643" s="16"/>
    </row>
    <row r="644" spans="14:14" ht="15.75" customHeight="1" x14ac:dyDescent="0.25">
      <c r="N644" s="16"/>
    </row>
    <row r="645" spans="14:14" ht="15.75" customHeight="1" x14ac:dyDescent="0.25">
      <c r="N645" s="16"/>
    </row>
    <row r="646" spans="14:14" ht="15.75" customHeight="1" x14ac:dyDescent="0.25">
      <c r="N646" s="16"/>
    </row>
    <row r="647" spans="14:14" ht="15.75" customHeight="1" x14ac:dyDescent="0.25">
      <c r="N647" s="16"/>
    </row>
    <row r="648" spans="14:14" ht="15.75" customHeight="1" x14ac:dyDescent="0.25">
      <c r="N648" s="16"/>
    </row>
    <row r="649" spans="14:14" ht="15.75" customHeight="1" x14ac:dyDescent="0.25">
      <c r="N649" s="16"/>
    </row>
    <row r="650" spans="14:14" ht="15.75" customHeight="1" x14ac:dyDescent="0.25">
      <c r="N650" s="16"/>
    </row>
    <row r="651" spans="14:14" ht="15.75" customHeight="1" x14ac:dyDescent="0.25">
      <c r="N651" s="16"/>
    </row>
    <row r="652" spans="14:14" ht="15.75" customHeight="1" x14ac:dyDescent="0.25">
      <c r="N652" s="16"/>
    </row>
    <row r="653" spans="14:14" ht="15.75" customHeight="1" x14ac:dyDescent="0.25">
      <c r="N653" s="16"/>
    </row>
    <row r="654" spans="14:14" ht="15.75" customHeight="1" x14ac:dyDescent="0.25">
      <c r="N654" s="16"/>
    </row>
    <row r="655" spans="14:14" ht="15.75" customHeight="1" x14ac:dyDescent="0.25">
      <c r="N655" s="16"/>
    </row>
    <row r="656" spans="14:14" ht="15.75" customHeight="1" x14ac:dyDescent="0.25">
      <c r="N656" s="16"/>
    </row>
    <row r="657" spans="14:14" ht="15.75" customHeight="1" x14ac:dyDescent="0.25">
      <c r="N657" s="16"/>
    </row>
    <row r="658" spans="14:14" ht="15.75" customHeight="1" x14ac:dyDescent="0.25">
      <c r="N658" s="16"/>
    </row>
    <row r="659" spans="14:14" ht="15.75" customHeight="1" x14ac:dyDescent="0.25">
      <c r="N659" s="16"/>
    </row>
    <row r="660" spans="14:14" ht="15.75" customHeight="1" x14ac:dyDescent="0.25">
      <c r="N660" s="16"/>
    </row>
    <row r="661" spans="14:14" ht="15.75" customHeight="1" x14ac:dyDescent="0.25">
      <c r="N661" s="16"/>
    </row>
    <row r="662" spans="14:14" ht="15.75" customHeight="1" x14ac:dyDescent="0.25">
      <c r="N662" s="16"/>
    </row>
    <row r="663" spans="14:14" ht="15.75" customHeight="1" x14ac:dyDescent="0.25">
      <c r="N663" s="16"/>
    </row>
    <row r="664" spans="14:14" ht="15.75" customHeight="1" x14ac:dyDescent="0.25">
      <c r="N664" s="16"/>
    </row>
    <row r="665" spans="14:14" ht="15.75" customHeight="1" x14ac:dyDescent="0.25">
      <c r="N665" s="16"/>
    </row>
    <row r="666" spans="14:14" ht="15.75" customHeight="1" x14ac:dyDescent="0.25">
      <c r="N666" s="16"/>
    </row>
    <row r="667" spans="14:14" ht="15.75" customHeight="1" x14ac:dyDescent="0.25">
      <c r="N667" s="16"/>
    </row>
    <row r="668" spans="14:14" ht="15.75" customHeight="1" x14ac:dyDescent="0.25">
      <c r="N668" s="16"/>
    </row>
    <row r="669" spans="14:14" ht="15.75" customHeight="1" x14ac:dyDescent="0.25">
      <c r="N669" s="16"/>
    </row>
    <row r="670" spans="14:14" ht="15.75" customHeight="1" x14ac:dyDescent="0.25">
      <c r="N670" s="16"/>
    </row>
    <row r="671" spans="14:14" ht="15.75" customHeight="1" x14ac:dyDescent="0.25">
      <c r="N671" s="16"/>
    </row>
    <row r="672" spans="14:14" ht="15.75" customHeight="1" x14ac:dyDescent="0.25">
      <c r="N672" s="16"/>
    </row>
    <row r="673" spans="14:14" ht="15.75" customHeight="1" x14ac:dyDescent="0.25">
      <c r="N673" s="16"/>
    </row>
    <row r="674" spans="14:14" ht="15.75" customHeight="1" x14ac:dyDescent="0.25">
      <c r="N674" s="16"/>
    </row>
    <row r="675" spans="14:14" ht="15.75" customHeight="1" x14ac:dyDescent="0.25">
      <c r="N675" s="16"/>
    </row>
    <row r="676" spans="14:14" ht="15.75" customHeight="1" x14ac:dyDescent="0.25">
      <c r="N676" s="16"/>
    </row>
    <row r="677" spans="14:14" ht="15.75" customHeight="1" x14ac:dyDescent="0.25">
      <c r="N677" s="16"/>
    </row>
    <row r="678" spans="14:14" ht="15.75" customHeight="1" x14ac:dyDescent="0.25">
      <c r="N678" s="16"/>
    </row>
    <row r="679" spans="14:14" ht="15.75" customHeight="1" x14ac:dyDescent="0.25">
      <c r="N679" s="16"/>
    </row>
    <row r="680" spans="14:14" ht="15.75" customHeight="1" x14ac:dyDescent="0.25">
      <c r="N680" s="16"/>
    </row>
    <row r="681" spans="14:14" ht="15.75" customHeight="1" x14ac:dyDescent="0.25">
      <c r="N681" s="16"/>
    </row>
    <row r="682" spans="14:14" ht="15.75" customHeight="1" x14ac:dyDescent="0.25">
      <c r="N682" s="16"/>
    </row>
    <row r="683" spans="14:14" ht="15.75" customHeight="1" x14ac:dyDescent="0.25">
      <c r="N683" s="16"/>
    </row>
    <row r="684" spans="14:14" ht="15.75" customHeight="1" x14ac:dyDescent="0.25">
      <c r="N684" s="16"/>
    </row>
    <row r="685" spans="14:14" ht="15.75" customHeight="1" x14ac:dyDescent="0.25">
      <c r="N685" s="16"/>
    </row>
    <row r="686" spans="14:14" ht="15.75" customHeight="1" x14ac:dyDescent="0.25">
      <c r="N686" s="16"/>
    </row>
    <row r="687" spans="14:14" ht="15.75" customHeight="1" x14ac:dyDescent="0.25">
      <c r="N687" s="16"/>
    </row>
    <row r="688" spans="14:14" ht="15.75" customHeight="1" x14ac:dyDescent="0.25">
      <c r="N688" s="16"/>
    </row>
    <row r="689" spans="14:14" ht="15.75" customHeight="1" x14ac:dyDescent="0.25">
      <c r="N689" s="16"/>
    </row>
    <row r="690" spans="14:14" ht="15.75" customHeight="1" x14ac:dyDescent="0.25">
      <c r="N690" s="16"/>
    </row>
    <row r="691" spans="14:14" ht="15.75" customHeight="1" x14ac:dyDescent="0.25">
      <c r="N691" s="16"/>
    </row>
    <row r="692" spans="14:14" ht="15.75" customHeight="1" x14ac:dyDescent="0.25">
      <c r="N692" s="16"/>
    </row>
    <row r="693" spans="14:14" ht="15.75" customHeight="1" x14ac:dyDescent="0.25">
      <c r="N693" s="16"/>
    </row>
    <row r="694" spans="14:14" ht="15.75" customHeight="1" x14ac:dyDescent="0.25">
      <c r="N694" s="16"/>
    </row>
    <row r="695" spans="14:14" ht="15.75" customHeight="1" x14ac:dyDescent="0.25">
      <c r="N695" s="16"/>
    </row>
    <row r="696" spans="14:14" ht="15.75" customHeight="1" x14ac:dyDescent="0.25">
      <c r="N696" s="16"/>
    </row>
    <row r="697" spans="14:14" ht="15.75" customHeight="1" x14ac:dyDescent="0.25">
      <c r="N697" s="16"/>
    </row>
    <row r="698" spans="14:14" ht="15.75" customHeight="1" x14ac:dyDescent="0.25">
      <c r="N698" s="16"/>
    </row>
    <row r="699" spans="14:14" ht="15.75" customHeight="1" x14ac:dyDescent="0.25">
      <c r="N699" s="16"/>
    </row>
    <row r="700" spans="14:14" ht="15.75" customHeight="1" x14ac:dyDescent="0.25">
      <c r="N700" s="16"/>
    </row>
    <row r="701" spans="14:14" ht="15.75" customHeight="1" x14ac:dyDescent="0.25">
      <c r="N701" s="16"/>
    </row>
    <row r="702" spans="14:14" ht="15.75" customHeight="1" x14ac:dyDescent="0.25">
      <c r="N702" s="16"/>
    </row>
    <row r="703" spans="14:14" ht="15.75" customHeight="1" x14ac:dyDescent="0.25">
      <c r="N703" s="16"/>
    </row>
    <row r="704" spans="14:14" ht="15.75" customHeight="1" x14ac:dyDescent="0.25">
      <c r="N704" s="16"/>
    </row>
    <row r="705" spans="14:14" ht="15.75" customHeight="1" x14ac:dyDescent="0.25">
      <c r="N705" s="16"/>
    </row>
    <row r="706" spans="14:14" ht="15.75" customHeight="1" x14ac:dyDescent="0.25">
      <c r="N706" s="16"/>
    </row>
    <row r="707" spans="14:14" ht="15.75" customHeight="1" x14ac:dyDescent="0.25">
      <c r="N707" s="16"/>
    </row>
    <row r="708" spans="14:14" ht="15.75" customHeight="1" x14ac:dyDescent="0.25">
      <c r="N708" s="16"/>
    </row>
    <row r="709" spans="14:14" ht="15.75" customHeight="1" x14ac:dyDescent="0.25">
      <c r="N709" s="16"/>
    </row>
    <row r="710" spans="14:14" ht="15.75" customHeight="1" x14ac:dyDescent="0.25">
      <c r="N710" s="16"/>
    </row>
    <row r="711" spans="14:14" ht="15.75" customHeight="1" x14ac:dyDescent="0.25">
      <c r="N711" s="16"/>
    </row>
    <row r="712" spans="14:14" ht="15.75" customHeight="1" x14ac:dyDescent="0.25">
      <c r="N712" s="16"/>
    </row>
    <row r="713" spans="14:14" ht="15.75" customHeight="1" x14ac:dyDescent="0.25">
      <c r="N713" s="16"/>
    </row>
    <row r="714" spans="14:14" ht="15.75" customHeight="1" x14ac:dyDescent="0.25">
      <c r="N714" s="16"/>
    </row>
    <row r="715" spans="14:14" ht="15.75" customHeight="1" x14ac:dyDescent="0.25">
      <c r="N715" s="16"/>
    </row>
    <row r="716" spans="14:14" ht="15.75" customHeight="1" x14ac:dyDescent="0.25">
      <c r="N716" s="16"/>
    </row>
    <row r="717" spans="14:14" ht="15.75" customHeight="1" x14ac:dyDescent="0.25">
      <c r="N717" s="16"/>
    </row>
    <row r="718" spans="14:14" ht="15.75" customHeight="1" x14ac:dyDescent="0.25">
      <c r="N718" s="16"/>
    </row>
    <row r="719" spans="14:14" ht="15.75" customHeight="1" x14ac:dyDescent="0.25">
      <c r="N719" s="16"/>
    </row>
    <row r="720" spans="14:14" ht="15.75" customHeight="1" x14ac:dyDescent="0.25">
      <c r="N720" s="16"/>
    </row>
    <row r="721" spans="14:14" ht="15.75" customHeight="1" x14ac:dyDescent="0.25">
      <c r="N721" s="16"/>
    </row>
    <row r="722" spans="14:14" ht="15.75" customHeight="1" x14ac:dyDescent="0.25">
      <c r="N722" s="16"/>
    </row>
    <row r="723" spans="14:14" ht="15.75" customHeight="1" x14ac:dyDescent="0.25">
      <c r="N723" s="16"/>
    </row>
    <row r="724" spans="14:14" ht="15.75" customHeight="1" x14ac:dyDescent="0.25">
      <c r="N724" s="16"/>
    </row>
    <row r="725" spans="14:14" ht="15.75" customHeight="1" x14ac:dyDescent="0.25">
      <c r="N725" s="16"/>
    </row>
    <row r="726" spans="14:14" ht="15.75" customHeight="1" x14ac:dyDescent="0.25">
      <c r="N726" s="16"/>
    </row>
    <row r="727" spans="14:14" ht="15.75" customHeight="1" x14ac:dyDescent="0.25">
      <c r="N727" s="16"/>
    </row>
    <row r="728" spans="14:14" ht="15.75" customHeight="1" x14ac:dyDescent="0.25">
      <c r="N728" s="16"/>
    </row>
    <row r="729" spans="14:14" ht="15.75" customHeight="1" x14ac:dyDescent="0.25">
      <c r="N729" s="16"/>
    </row>
    <row r="730" spans="14:14" ht="15.75" customHeight="1" x14ac:dyDescent="0.25">
      <c r="N730" s="16"/>
    </row>
    <row r="731" spans="14:14" ht="15.75" customHeight="1" x14ac:dyDescent="0.25">
      <c r="N731" s="16"/>
    </row>
    <row r="732" spans="14:14" ht="15.75" customHeight="1" x14ac:dyDescent="0.25">
      <c r="N732" s="16"/>
    </row>
    <row r="733" spans="14:14" ht="15.75" customHeight="1" x14ac:dyDescent="0.25">
      <c r="N733" s="16"/>
    </row>
    <row r="734" spans="14:14" ht="15.75" customHeight="1" x14ac:dyDescent="0.25">
      <c r="N734" s="16"/>
    </row>
    <row r="735" spans="14:14" ht="15.75" customHeight="1" x14ac:dyDescent="0.25">
      <c r="N735" s="16"/>
    </row>
    <row r="736" spans="14:14" ht="15.75" customHeight="1" x14ac:dyDescent="0.25">
      <c r="N736" s="16"/>
    </row>
    <row r="737" spans="14:14" ht="15.75" customHeight="1" x14ac:dyDescent="0.25">
      <c r="N737" s="16"/>
    </row>
    <row r="738" spans="14:14" ht="15.75" customHeight="1" x14ac:dyDescent="0.25">
      <c r="N738" s="16"/>
    </row>
    <row r="739" spans="14:14" ht="15.75" customHeight="1" x14ac:dyDescent="0.25">
      <c r="N739" s="16"/>
    </row>
    <row r="740" spans="14:14" ht="15.75" customHeight="1" x14ac:dyDescent="0.25">
      <c r="N740" s="16"/>
    </row>
    <row r="741" spans="14:14" ht="15.75" customHeight="1" x14ac:dyDescent="0.25">
      <c r="N741" s="16"/>
    </row>
    <row r="742" spans="14:14" ht="15.75" customHeight="1" x14ac:dyDescent="0.25">
      <c r="N742" s="16"/>
    </row>
    <row r="743" spans="14:14" ht="15.75" customHeight="1" x14ac:dyDescent="0.25">
      <c r="N743" s="16"/>
    </row>
    <row r="744" spans="14:14" ht="15.75" customHeight="1" x14ac:dyDescent="0.25">
      <c r="N744" s="16"/>
    </row>
    <row r="745" spans="14:14" ht="15.75" customHeight="1" x14ac:dyDescent="0.25">
      <c r="N745" s="16"/>
    </row>
    <row r="746" spans="14:14" ht="15.75" customHeight="1" x14ac:dyDescent="0.25">
      <c r="N746" s="16"/>
    </row>
    <row r="747" spans="14:14" ht="15.75" customHeight="1" x14ac:dyDescent="0.25">
      <c r="N747" s="16"/>
    </row>
    <row r="748" spans="14:14" ht="15.75" customHeight="1" x14ac:dyDescent="0.25">
      <c r="N748" s="16"/>
    </row>
    <row r="749" spans="14:14" ht="15.75" customHeight="1" x14ac:dyDescent="0.25">
      <c r="N749" s="16"/>
    </row>
    <row r="750" spans="14:14" ht="15.75" customHeight="1" x14ac:dyDescent="0.25">
      <c r="N750" s="16"/>
    </row>
    <row r="751" spans="14:14" ht="15.75" customHeight="1" x14ac:dyDescent="0.25">
      <c r="N751" s="16"/>
    </row>
    <row r="752" spans="14:14" ht="15.75" customHeight="1" x14ac:dyDescent="0.25">
      <c r="N752" s="16"/>
    </row>
    <row r="753" spans="14:14" ht="15.75" customHeight="1" x14ac:dyDescent="0.25">
      <c r="N753" s="16"/>
    </row>
    <row r="754" spans="14:14" ht="15.75" customHeight="1" x14ac:dyDescent="0.25">
      <c r="N754" s="16"/>
    </row>
    <row r="755" spans="14:14" ht="15.75" customHeight="1" x14ac:dyDescent="0.25">
      <c r="N755" s="16"/>
    </row>
    <row r="756" spans="14:14" ht="15.75" customHeight="1" x14ac:dyDescent="0.25">
      <c r="N756" s="16"/>
    </row>
    <row r="757" spans="14:14" ht="15.75" customHeight="1" x14ac:dyDescent="0.25">
      <c r="N757" s="16"/>
    </row>
    <row r="758" spans="14:14" ht="15.75" customHeight="1" x14ac:dyDescent="0.25">
      <c r="N758" s="16"/>
    </row>
    <row r="759" spans="14:14" ht="15.75" customHeight="1" x14ac:dyDescent="0.25">
      <c r="N759" s="16"/>
    </row>
    <row r="760" spans="14:14" ht="15.75" customHeight="1" x14ac:dyDescent="0.25">
      <c r="N760" s="16"/>
    </row>
    <row r="761" spans="14:14" ht="15.75" customHeight="1" x14ac:dyDescent="0.25">
      <c r="N761" s="16"/>
    </row>
    <row r="762" spans="14:14" ht="15.75" customHeight="1" x14ac:dyDescent="0.25">
      <c r="N762" s="16"/>
    </row>
    <row r="763" spans="14:14" ht="15.75" customHeight="1" x14ac:dyDescent="0.25">
      <c r="N763" s="16"/>
    </row>
    <row r="764" spans="14:14" ht="15.75" customHeight="1" x14ac:dyDescent="0.25">
      <c r="N764" s="16"/>
    </row>
    <row r="765" spans="14:14" ht="15.75" customHeight="1" x14ac:dyDescent="0.25">
      <c r="N765" s="16"/>
    </row>
    <row r="766" spans="14:14" ht="15.75" customHeight="1" x14ac:dyDescent="0.25">
      <c r="N766" s="16"/>
    </row>
    <row r="767" spans="14:14" ht="15.75" customHeight="1" x14ac:dyDescent="0.25">
      <c r="N767" s="16"/>
    </row>
    <row r="768" spans="14:14" ht="15.75" customHeight="1" x14ac:dyDescent="0.25">
      <c r="N768" s="16"/>
    </row>
    <row r="769" spans="14:14" ht="15.75" customHeight="1" x14ac:dyDescent="0.25">
      <c r="N769" s="16"/>
    </row>
    <row r="770" spans="14:14" ht="15.75" customHeight="1" x14ac:dyDescent="0.25">
      <c r="N770" s="16"/>
    </row>
    <row r="771" spans="14:14" ht="15.75" customHeight="1" x14ac:dyDescent="0.25">
      <c r="N771" s="16"/>
    </row>
    <row r="772" spans="14:14" ht="15.75" customHeight="1" x14ac:dyDescent="0.25">
      <c r="N772" s="16"/>
    </row>
    <row r="773" spans="14:14" ht="15.75" customHeight="1" x14ac:dyDescent="0.25">
      <c r="N773" s="16"/>
    </row>
    <row r="774" spans="14:14" ht="15.75" customHeight="1" x14ac:dyDescent="0.25">
      <c r="N774" s="16"/>
    </row>
    <row r="775" spans="14:14" ht="15.75" customHeight="1" x14ac:dyDescent="0.25">
      <c r="N775" s="16"/>
    </row>
    <row r="776" spans="14:14" ht="15.75" customHeight="1" x14ac:dyDescent="0.25">
      <c r="N776" s="16"/>
    </row>
    <row r="777" spans="14:14" ht="15.75" customHeight="1" x14ac:dyDescent="0.25">
      <c r="N777" s="16"/>
    </row>
    <row r="778" spans="14:14" ht="15.75" customHeight="1" x14ac:dyDescent="0.25">
      <c r="N778" s="16"/>
    </row>
    <row r="779" spans="14:14" ht="15.75" customHeight="1" x14ac:dyDescent="0.25">
      <c r="N779" s="16"/>
    </row>
    <row r="780" spans="14:14" ht="15.75" customHeight="1" x14ac:dyDescent="0.25">
      <c r="N780" s="16"/>
    </row>
    <row r="781" spans="14:14" ht="15.75" customHeight="1" x14ac:dyDescent="0.25">
      <c r="N781" s="16"/>
    </row>
    <row r="782" spans="14:14" ht="15.75" customHeight="1" x14ac:dyDescent="0.25">
      <c r="N782" s="16"/>
    </row>
    <row r="783" spans="14:14" ht="15.75" customHeight="1" x14ac:dyDescent="0.25">
      <c r="N783" s="16"/>
    </row>
    <row r="784" spans="14:14" ht="15.75" customHeight="1" x14ac:dyDescent="0.25">
      <c r="N784" s="16"/>
    </row>
    <row r="785" spans="14:14" ht="15.75" customHeight="1" x14ac:dyDescent="0.25">
      <c r="N785" s="16"/>
    </row>
    <row r="786" spans="14:14" ht="15.75" customHeight="1" x14ac:dyDescent="0.25">
      <c r="N786" s="16"/>
    </row>
    <row r="787" spans="14:14" ht="15.75" customHeight="1" x14ac:dyDescent="0.25">
      <c r="N787" s="16"/>
    </row>
    <row r="788" spans="14:14" ht="15.75" customHeight="1" x14ac:dyDescent="0.25">
      <c r="N788" s="16"/>
    </row>
    <row r="789" spans="14:14" ht="15.75" customHeight="1" x14ac:dyDescent="0.25">
      <c r="N789" s="16"/>
    </row>
    <row r="790" spans="14:14" ht="15.75" customHeight="1" x14ac:dyDescent="0.25">
      <c r="N790" s="16"/>
    </row>
    <row r="791" spans="14:14" ht="15.75" customHeight="1" x14ac:dyDescent="0.25">
      <c r="N791" s="16"/>
    </row>
    <row r="792" spans="14:14" ht="15.75" customHeight="1" x14ac:dyDescent="0.25">
      <c r="N792" s="16"/>
    </row>
    <row r="793" spans="14:14" ht="15.75" customHeight="1" x14ac:dyDescent="0.25">
      <c r="N793" s="16"/>
    </row>
    <row r="794" spans="14:14" ht="15.75" customHeight="1" x14ac:dyDescent="0.25">
      <c r="N794" s="16"/>
    </row>
    <row r="795" spans="14:14" ht="15.75" customHeight="1" x14ac:dyDescent="0.25">
      <c r="N795" s="16"/>
    </row>
    <row r="796" spans="14:14" ht="15.75" customHeight="1" x14ac:dyDescent="0.25">
      <c r="N796" s="16"/>
    </row>
    <row r="797" spans="14:14" ht="15.75" customHeight="1" x14ac:dyDescent="0.25">
      <c r="N797" s="16"/>
    </row>
    <row r="798" spans="14:14" ht="15.75" customHeight="1" x14ac:dyDescent="0.25">
      <c r="N798" s="16"/>
    </row>
    <row r="799" spans="14:14" ht="15.75" customHeight="1" x14ac:dyDescent="0.25">
      <c r="N799" s="16"/>
    </row>
    <row r="800" spans="14:14" ht="15.75" customHeight="1" x14ac:dyDescent="0.25">
      <c r="N800" s="16"/>
    </row>
    <row r="801" spans="14:14" ht="15.75" customHeight="1" x14ac:dyDescent="0.25">
      <c r="N801" s="16"/>
    </row>
    <row r="802" spans="14:14" ht="15.75" customHeight="1" x14ac:dyDescent="0.25">
      <c r="N802" s="16"/>
    </row>
    <row r="803" spans="14:14" ht="15.75" customHeight="1" x14ac:dyDescent="0.25">
      <c r="N803" s="16"/>
    </row>
    <row r="804" spans="14:14" ht="15.75" customHeight="1" x14ac:dyDescent="0.25">
      <c r="N804" s="16"/>
    </row>
    <row r="805" spans="14:14" ht="15.75" customHeight="1" x14ac:dyDescent="0.25">
      <c r="N805" s="16"/>
    </row>
    <row r="806" spans="14:14" ht="15.75" customHeight="1" x14ac:dyDescent="0.25">
      <c r="N806" s="16"/>
    </row>
    <row r="807" spans="14:14" ht="15.75" customHeight="1" x14ac:dyDescent="0.25">
      <c r="N807" s="16"/>
    </row>
    <row r="808" spans="14:14" ht="15.75" customHeight="1" x14ac:dyDescent="0.25">
      <c r="N808" s="16"/>
    </row>
    <row r="809" spans="14:14" ht="15.75" customHeight="1" x14ac:dyDescent="0.25">
      <c r="N809" s="16"/>
    </row>
    <row r="810" spans="14:14" ht="15.75" customHeight="1" x14ac:dyDescent="0.25">
      <c r="N810" s="16"/>
    </row>
    <row r="811" spans="14:14" ht="15.75" customHeight="1" x14ac:dyDescent="0.25">
      <c r="N811" s="16"/>
    </row>
    <row r="812" spans="14:14" ht="15.75" customHeight="1" x14ac:dyDescent="0.25">
      <c r="N812" s="16"/>
    </row>
    <row r="813" spans="14:14" ht="15.75" customHeight="1" x14ac:dyDescent="0.25">
      <c r="N813" s="16"/>
    </row>
    <row r="814" spans="14:14" ht="15.75" customHeight="1" x14ac:dyDescent="0.25">
      <c r="N814" s="16"/>
    </row>
    <row r="815" spans="14:14" ht="15.75" customHeight="1" x14ac:dyDescent="0.25">
      <c r="N815" s="16"/>
    </row>
    <row r="816" spans="14:14" ht="15.75" customHeight="1" x14ac:dyDescent="0.25">
      <c r="N816" s="16"/>
    </row>
    <row r="817" spans="14:14" ht="15.75" customHeight="1" x14ac:dyDescent="0.25">
      <c r="N817" s="16"/>
    </row>
    <row r="818" spans="14:14" ht="15.75" customHeight="1" x14ac:dyDescent="0.25">
      <c r="N818" s="16"/>
    </row>
    <row r="819" spans="14:14" ht="15.75" customHeight="1" x14ac:dyDescent="0.25">
      <c r="N819" s="16"/>
    </row>
    <row r="820" spans="14:14" ht="15.75" customHeight="1" x14ac:dyDescent="0.25">
      <c r="N820" s="16"/>
    </row>
    <row r="821" spans="14:14" ht="15.75" customHeight="1" x14ac:dyDescent="0.25">
      <c r="N821" s="16"/>
    </row>
    <row r="822" spans="14:14" ht="15.75" customHeight="1" x14ac:dyDescent="0.25">
      <c r="N822" s="16"/>
    </row>
    <row r="823" spans="14:14" ht="15.75" customHeight="1" x14ac:dyDescent="0.25">
      <c r="N823" s="16"/>
    </row>
    <row r="824" spans="14:14" ht="15.75" customHeight="1" x14ac:dyDescent="0.25">
      <c r="N824" s="16"/>
    </row>
    <row r="825" spans="14:14" ht="15.75" customHeight="1" x14ac:dyDescent="0.25">
      <c r="N825" s="16"/>
    </row>
    <row r="826" spans="14:14" ht="15.75" customHeight="1" x14ac:dyDescent="0.25">
      <c r="N826" s="16"/>
    </row>
    <row r="827" spans="14:14" ht="15.75" customHeight="1" x14ac:dyDescent="0.25">
      <c r="N827" s="16"/>
    </row>
    <row r="828" spans="14:14" ht="15.75" customHeight="1" x14ac:dyDescent="0.25">
      <c r="N828" s="16"/>
    </row>
    <row r="829" spans="14:14" ht="15.75" customHeight="1" x14ac:dyDescent="0.25">
      <c r="N829" s="16"/>
    </row>
    <row r="830" spans="14:14" ht="15.75" customHeight="1" x14ac:dyDescent="0.25">
      <c r="N830" s="16"/>
    </row>
    <row r="831" spans="14:14" ht="15.75" customHeight="1" x14ac:dyDescent="0.25">
      <c r="N831" s="16"/>
    </row>
    <row r="832" spans="14:14" ht="15.75" customHeight="1" x14ac:dyDescent="0.25">
      <c r="N832" s="16"/>
    </row>
    <row r="833" spans="14:14" ht="15.75" customHeight="1" x14ac:dyDescent="0.25">
      <c r="N833" s="16"/>
    </row>
    <row r="834" spans="14:14" ht="15.75" customHeight="1" x14ac:dyDescent="0.25">
      <c r="N834" s="16"/>
    </row>
    <row r="835" spans="14:14" ht="15.75" customHeight="1" x14ac:dyDescent="0.25">
      <c r="N835" s="16"/>
    </row>
    <row r="836" spans="14:14" ht="15.75" customHeight="1" x14ac:dyDescent="0.25">
      <c r="N836" s="16"/>
    </row>
    <row r="837" spans="14:14" ht="15.75" customHeight="1" x14ac:dyDescent="0.25">
      <c r="N837" s="16"/>
    </row>
    <row r="838" spans="14:14" ht="15.75" customHeight="1" x14ac:dyDescent="0.25">
      <c r="N838" s="16"/>
    </row>
    <row r="839" spans="14:14" ht="15.75" customHeight="1" x14ac:dyDescent="0.25">
      <c r="N839" s="16"/>
    </row>
    <row r="840" spans="14:14" ht="15.75" customHeight="1" x14ac:dyDescent="0.25">
      <c r="N840" s="16"/>
    </row>
    <row r="841" spans="14:14" ht="15.75" customHeight="1" x14ac:dyDescent="0.25">
      <c r="N841" s="16"/>
    </row>
    <row r="842" spans="14:14" ht="15.75" customHeight="1" x14ac:dyDescent="0.25">
      <c r="N842" s="16"/>
    </row>
    <row r="843" spans="14:14" ht="15.75" customHeight="1" x14ac:dyDescent="0.25">
      <c r="N843" s="16"/>
    </row>
    <row r="844" spans="14:14" ht="15.75" customHeight="1" x14ac:dyDescent="0.25">
      <c r="N844" s="16"/>
    </row>
    <row r="845" spans="14:14" ht="15.75" customHeight="1" x14ac:dyDescent="0.25">
      <c r="N845" s="16"/>
    </row>
    <row r="846" spans="14:14" ht="15.75" customHeight="1" x14ac:dyDescent="0.25">
      <c r="N846" s="16"/>
    </row>
    <row r="847" spans="14:14" ht="15.75" customHeight="1" x14ac:dyDescent="0.25">
      <c r="N847" s="16"/>
    </row>
    <row r="848" spans="14:14" ht="15.75" customHeight="1" x14ac:dyDescent="0.25">
      <c r="N848" s="16"/>
    </row>
    <row r="849" spans="14:14" ht="15.75" customHeight="1" x14ac:dyDescent="0.25">
      <c r="N849" s="16"/>
    </row>
    <row r="850" spans="14:14" ht="15.75" customHeight="1" x14ac:dyDescent="0.25">
      <c r="N850" s="16"/>
    </row>
    <row r="851" spans="14:14" ht="15.75" customHeight="1" x14ac:dyDescent="0.25">
      <c r="N851" s="16"/>
    </row>
    <row r="852" spans="14:14" ht="15.75" customHeight="1" x14ac:dyDescent="0.25">
      <c r="N852" s="16"/>
    </row>
    <row r="853" spans="14:14" ht="15.75" customHeight="1" x14ac:dyDescent="0.25">
      <c r="N853" s="16"/>
    </row>
    <row r="854" spans="14:14" ht="15.75" customHeight="1" x14ac:dyDescent="0.25">
      <c r="N854" s="16"/>
    </row>
    <row r="855" spans="14:14" ht="15.75" customHeight="1" x14ac:dyDescent="0.25">
      <c r="N855" s="16"/>
    </row>
    <row r="856" spans="14:14" ht="15.75" customHeight="1" x14ac:dyDescent="0.25">
      <c r="N856" s="16"/>
    </row>
    <row r="857" spans="14:14" ht="15.75" customHeight="1" x14ac:dyDescent="0.25">
      <c r="N857" s="16"/>
    </row>
    <row r="858" spans="14:14" ht="15.75" customHeight="1" x14ac:dyDescent="0.25">
      <c r="N858" s="16"/>
    </row>
    <row r="859" spans="14:14" ht="15.75" customHeight="1" x14ac:dyDescent="0.25">
      <c r="N859" s="16"/>
    </row>
    <row r="860" spans="14:14" ht="15.75" customHeight="1" x14ac:dyDescent="0.25">
      <c r="N860" s="16"/>
    </row>
    <row r="861" spans="14:14" ht="15.75" customHeight="1" x14ac:dyDescent="0.25">
      <c r="N861" s="16"/>
    </row>
    <row r="862" spans="14:14" ht="15.75" customHeight="1" x14ac:dyDescent="0.25">
      <c r="N862" s="16"/>
    </row>
    <row r="863" spans="14:14" ht="15.75" customHeight="1" x14ac:dyDescent="0.25">
      <c r="N863" s="16"/>
    </row>
    <row r="864" spans="14:14" ht="15.75" customHeight="1" x14ac:dyDescent="0.25">
      <c r="N864" s="16"/>
    </row>
    <row r="865" spans="14:14" ht="15.75" customHeight="1" x14ac:dyDescent="0.25">
      <c r="N865" s="16"/>
    </row>
    <row r="866" spans="14:14" ht="15.75" customHeight="1" x14ac:dyDescent="0.25">
      <c r="N866" s="16"/>
    </row>
    <row r="867" spans="14:14" ht="15.75" customHeight="1" x14ac:dyDescent="0.25">
      <c r="N867" s="16"/>
    </row>
    <row r="868" spans="14:14" ht="15.75" customHeight="1" x14ac:dyDescent="0.25">
      <c r="N868" s="16"/>
    </row>
    <row r="869" spans="14:14" ht="15.75" customHeight="1" x14ac:dyDescent="0.25">
      <c r="N869" s="16"/>
    </row>
    <row r="870" spans="14:14" ht="15.75" customHeight="1" x14ac:dyDescent="0.25">
      <c r="N870" s="16"/>
    </row>
    <row r="871" spans="14:14" ht="15.75" customHeight="1" x14ac:dyDescent="0.25">
      <c r="N871" s="16"/>
    </row>
    <row r="872" spans="14:14" ht="15.75" customHeight="1" x14ac:dyDescent="0.25">
      <c r="N872" s="16"/>
    </row>
    <row r="873" spans="14:14" ht="15.75" customHeight="1" x14ac:dyDescent="0.25">
      <c r="N873" s="16"/>
    </row>
    <row r="874" spans="14:14" ht="15.75" customHeight="1" x14ac:dyDescent="0.25">
      <c r="N874" s="16"/>
    </row>
    <row r="875" spans="14:14" ht="15.75" customHeight="1" x14ac:dyDescent="0.25">
      <c r="N875" s="16"/>
    </row>
    <row r="876" spans="14:14" ht="15.75" customHeight="1" x14ac:dyDescent="0.25">
      <c r="N876" s="16"/>
    </row>
    <row r="877" spans="14:14" ht="15.75" customHeight="1" x14ac:dyDescent="0.25">
      <c r="N877" s="16"/>
    </row>
    <row r="878" spans="14:14" ht="15.75" customHeight="1" x14ac:dyDescent="0.25">
      <c r="N878" s="16"/>
    </row>
    <row r="879" spans="14:14" ht="15.75" customHeight="1" x14ac:dyDescent="0.25">
      <c r="N879" s="16"/>
    </row>
    <row r="880" spans="14:14" ht="15.75" customHeight="1" x14ac:dyDescent="0.25">
      <c r="N880" s="16"/>
    </row>
    <row r="881" spans="14:14" ht="15.75" customHeight="1" x14ac:dyDescent="0.25">
      <c r="N881" s="16"/>
    </row>
    <row r="882" spans="14:14" ht="15.75" customHeight="1" x14ac:dyDescent="0.25">
      <c r="N882" s="16"/>
    </row>
    <row r="883" spans="14:14" ht="15.75" customHeight="1" x14ac:dyDescent="0.25">
      <c r="N883" s="16"/>
    </row>
    <row r="884" spans="14:14" ht="15.75" customHeight="1" x14ac:dyDescent="0.25">
      <c r="N884" s="16"/>
    </row>
    <row r="885" spans="14:14" ht="15.75" customHeight="1" x14ac:dyDescent="0.25">
      <c r="N885" s="16"/>
    </row>
    <row r="886" spans="14:14" ht="15.75" customHeight="1" x14ac:dyDescent="0.25">
      <c r="N886" s="16"/>
    </row>
    <row r="887" spans="14:14" ht="15.75" customHeight="1" x14ac:dyDescent="0.25">
      <c r="N887" s="16"/>
    </row>
    <row r="888" spans="14:14" ht="15.75" customHeight="1" x14ac:dyDescent="0.25">
      <c r="N888" s="16"/>
    </row>
    <row r="889" spans="14:14" ht="15.75" customHeight="1" x14ac:dyDescent="0.25">
      <c r="N889" s="16"/>
    </row>
    <row r="890" spans="14:14" ht="15.75" customHeight="1" x14ac:dyDescent="0.25">
      <c r="N890" s="16"/>
    </row>
    <row r="891" spans="14:14" ht="15.75" customHeight="1" x14ac:dyDescent="0.25">
      <c r="N891" s="16"/>
    </row>
    <row r="892" spans="14:14" ht="15.75" customHeight="1" x14ac:dyDescent="0.25">
      <c r="N892" s="16"/>
    </row>
    <row r="893" spans="14:14" ht="15.75" customHeight="1" x14ac:dyDescent="0.25">
      <c r="N893" s="16"/>
    </row>
    <row r="894" spans="14:14" ht="15.75" customHeight="1" x14ac:dyDescent="0.25">
      <c r="N894" s="16"/>
    </row>
    <row r="895" spans="14:14" ht="15.75" customHeight="1" x14ac:dyDescent="0.25">
      <c r="N895" s="16"/>
    </row>
    <row r="896" spans="14:14" ht="15.75" customHeight="1" x14ac:dyDescent="0.25">
      <c r="N896" s="16"/>
    </row>
    <row r="897" spans="14:14" ht="15.75" customHeight="1" x14ac:dyDescent="0.25">
      <c r="N897" s="16"/>
    </row>
    <row r="898" spans="14:14" ht="15.75" customHeight="1" x14ac:dyDescent="0.25">
      <c r="N898" s="16"/>
    </row>
    <row r="899" spans="14:14" ht="15.75" customHeight="1" x14ac:dyDescent="0.25">
      <c r="N899" s="16"/>
    </row>
    <row r="900" spans="14:14" ht="15.75" customHeight="1" x14ac:dyDescent="0.25">
      <c r="N900" s="16"/>
    </row>
    <row r="901" spans="14:14" ht="15.75" customHeight="1" x14ac:dyDescent="0.25">
      <c r="N901" s="16"/>
    </row>
    <row r="902" spans="14:14" ht="15.75" customHeight="1" x14ac:dyDescent="0.25">
      <c r="N902" s="16"/>
    </row>
    <row r="903" spans="14:14" ht="15.75" customHeight="1" x14ac:dyDescent="0.25">
      <c r="N903" s="16"/>
    </row>
    <row r="904" spans="14:14" ht="15.75" customHeight="1" x14ac:dyDescent="0.25">
      <c r="N904" s="16"/>
    </row>
    <row r="905" spans="14:14" ht="15.75" customHeight="1" x14ac:dyDescent="0.25">
      <c r="N905" s="16"/>
    </row>
    <row r="906" spans="14:14" ht="15.75" customHeight="1" x14ac:dyDescent="0.25">
      <c r="N906" s="16"/>
    </row>
    <row r="907" spans="14:14" ht="15.75" customHeight="1" x14ac:dyDescent="0.25">
      <c r="N907" s="16"/>
    </row>
    <row r="908" spans="14:14" ht="15.75" customHeight="1" x14ac:dyDescent="0.25">
      <c r="N908" s="16"/>
    </row>
    <row r="909" spans="14:14" ht="15.75" customHeight="1" x14ac:dyDescent="0.25">
      <c r="N909" s="16"/>
    </row>
    <row r="910" spans="14:14" ht="15.75" customHeight="1" x14ac:dyDescent="0.25">
      <c r="N910" s="16"/>
    </row>
    <row r="911" spans="14:14" ht="15.75" customHeight="1" x14ac:dyDescent="0.25">
      <c r="N911" s="16"/>
    </row>
    <row r="912" spans="14:14" ht="15.75" customHeight="1" x14ac:dyDescent="0.25">
      <c r="N912" s="16"/>
    </row>
    <row r="913" spans="14:14" ht="15.75" customHeight="1" x14ac:dyDescent="0.25">
      <c r="N913" s="16"/>
    </row>
    <row r="914" spans="14:14" ht="15.75" customHeight="1" x14ac:dyDescent="0.25">
      <c r="N914" s="16"/>
    </row>
    <row r="915" spans="14:14" ht="15.75" customHeight="1" x14ac:dyDescent="0.25">
      <c r="N915" s="16"/>
    </row>
    <row r="916" spans="14:14" ht="15.75" customHeight="1" x14ac:dyDescent="0.25">
      <c r="N916" s="16"/>
    </row>
    <row r="917" spans="14:14" ht="15.75" customHeight="1" x14ac:dyDescent="0.25">
      <c r="N917" s="16"/>
    </row>
    <row r="918" spans="14:14" ht="15.75" customHeight="1" x14ac:dyDescent="0.25">
      <c r="N918" s="16"/>
    </row>
    <row r="919" spans="14:14" ht="15.75" customHeight="1" x14ac:dyDescent="0.25">
      <c r="N919" s="16"/>
    </row>
    <row r="920" spans="14:14" ht="15.75" customHeight="1" x14ac:dyDescent="0.25">
      <c r="N920" s="16"/>
    </row>
    <row r="921" spans="14:14" ht="15.75" customHeight="1" x14ac:dyDescent="0.25">
      <c r="N921" s="16"/>
    </row>
    <row r="922" spans="14:14" ht="15.75" customHeight="1" x14ac:dyDescent="0.25">
      <c r="N922" s="16"/>
    </row>
    <row r="923" spans="14:14" ht="15.75" customHeight="1" x14ac:dyDescent="0.25">
      <c r="N923" s="16"/>
    </row>
    <row r="924" spans="14:14" ht="15.75" customHeight="1" x14ac:dyDescent="0.25">
      <c r="N924" s="16"/>
    </row>
    <row r="925" spans="14:14" ht="15.75" customHeight="1" x14ac:dyDescent="0.25">
      <c r="N925" s="16"/>
    </row>
    <row r="926" spans="14:14" ht="15.75" customHeight="1" x14ac:dyDescent="0.25">
      <c r="N926" s="16"/>
    </row>
    <row r="927" spans="14:14" ht="15.75" customHeight="1" x14ac:dyDescent="0.25">
      <c r="N927" s="16"/>
    </row>
    <row r="928" spans="14:14" ht="15.75" customHeight="1" x14ac:dyDescent="0.25">
      <c r="N928" s="16"/>
    </row>
    <row r="929" spans="14:14" ht="15.75" customHeight="1" x14ac:dyDescent="0.25">
      <c r="N929" s="16"/>
    </row>
    <row r="930" spans="14:14" ht="15.75" customHeight="1" x14ac:dyDescent="0.25">
      <c r="N930" s="16"/>
    </row>
    <row r="931" spans="14:14" ht="15.75" customHeight="1" x14ac:dyDescent="0.25">
      <c r="N931" s="16"/>
    </row>
    <row r="932" spans="14:14" ht="15.75" customHeight="1" x14ac:dyDescent="0.25">
      <c r="N932" s="16"/>
    </row>
    <row r="933" spans="14:14" ht="15.75" customHeight="1" x14ac:dyDescent="0.25">
      <c r="N933" s="16"/>
    </row>
    <row r="934" spans="14:14" ht="15.75" customHeight="1" x14ac:dyDescent="0.25">
      <c r="N934" s="16"/>
    </row>
    <row r="935" spans="14:14" ht="15.75" customHeight="1" x14ac:dyDescent="0.25">
      <c r="N935" s="16"/>
    </row>
    <row r="936" spans="14:14" ht="15.75" customHeight="1" x14ac:dyDescent="0.25">
      <c r="N936" s="16"/>
    </row>
    <row r="937" spans="14:14" ht="15.75" customHeight="1" x14ac:dyDescent="0.25">
      <c r="N937" s="16"/>
    </row>
    <row r="938" spans="14:14" ht="15.75" customHeight="1" x14ac:dyDescent="0.25">
      <c r="N938" s="16"/>
    </row>
    <row r="939" spans="14:14" ht="15.75" customHeight="1" x14ac:dyDescent="0.25">
      <c r="N939" s="16"/>
    </row>
    <row r="940" spans="14:14" ht="15.75" customHeight="1" x14ac:dyDescent="0.25">
      <c r="N940" s="16"/>
    </row>
    <row r="941" spans="14:14" ht="15.75" customHeight="1" x14ac:dyDescent="0.25">
      <c r="N941" s="16"/>
    </row>
    <row r="942" spans="14:14" ht="15.75" customHeight="1" x14ac:dyDescent="0.25">
      <c r="N942" s="16"/>
    </row>
    <row r="943" spans="14:14" ht="15.75" customHeight="1" x14ac:dyDescent="0.25">
      <c r="N943" s="16"/>
    </row>
    <row r="944" spans="14:14" ht="15.75" customHeight="1" x14ac:dyDescent="0.25">
      <c r="N944" s="16"/>
    </row>
    <row r="945" spans="14:14" ht="15.75" customHeight="1" x14ac:dyDescent="0.25">
      <c r="N945" s="16"/>
    </row>
    <row r="946" spans="14:14" ht="15.75" customHeight="1" x14ac:dyDescent="0.25">
      <c r="N946" s="16"/>
    </row>
    <row r="947" spans="14:14" ht="15.75" customHeight="1" x14ac:dyDescent="0.25">
      <c r="N947" s="16"/>
    </row>
    <row r="948" spans="14:14" ht="15.75" customHeight="1" x14ac:dyDescent="0.25">
      <c r="N948" s="16"/>
    </row>
    <row r="949" spans="14:14" ht="15.75" customHeight="1" x14ac:dyDescent="0.25">
      <c r="N949" s="16"/>
    </row>
    <row r="950" spans="14:14" ht="15.75" customHeight="1" x14ac:dyDescent="0.25">
      <c r="N950" s="16"/>
    </row>
    <row r="951" spans="14:14" ht="15.75" customHeight="1" x14ac:dyDescent="0.25">
      <c r="N951" s="16"/>
    </row>
    <row r="952" spans="14:14" ht="15.75" customHeight="1" x14ac:dyDescent="0.25">
      <c r="N952" s="16"/>
    </row>
    <row r="953" spans="14:14" ht="15.75" customHeight="1" x14ac:dyDescent="0.25">
      <c r="N953" s="16"/>
    </row>
    <row r="954" spans="14:14" ht="15.75" customHeight="1" x14ac:dyDescent="0.25">
      <c r="N954" s="16"/>
    </row>
    <row r="955" spans="14:14" ht="15.75" customHeight="1" x14ac:dyDescent="0.25">
      <c r="N955" s="16"/>
    </row>
    <row r="956" spans="14:14" ht="15.75" customHeight="1" x14ac:dyDescent="0.25">
      <c r="N956" s="16"/>
    </row>
    <row r="957" spans="14:14" ht="15.75" customHeight="1" x14ac:dyDescent="0.25">
      <c r="N957" s="16"/>
    </row>
    <row r="958" spans="14:14" ht="15.75" customHeight="1" x14ac:dyDescent="0.25">
      <c r="N958" s="16"/>
    </row>
    <row r="959" spans="14:14" ht="15.75" customHeight="1" x14ac:dyDescent="0.25">
      <c r="N959" s="16"/>
    </row>
    <row r="960" spans="14:14" ht="15.75" customHeight="1" x14ac:dyDescent="0.25">
      <c r="N960" s="16"/>
    </row>
    <row r="961" spans="14:14" ht="15.75" customHeight="1" x14ac:dyDescent="0.25">
      <c r="N961" s="16"/>
    </row>
    <row r="962" spans="14:14" ht="15.75" customHeight="1" x14ac:dyDescent="0.25">
      <c r="N962" s="16"/>
    </row>
    <row r="963" spans="14:14" ht="15.75" customHeight="1" x14ac:dyDescent="0.25">
      <c r="N963" s="16"/>
    </row>
    <row r="964" spans="14:14" ht="15.75" customHeight="1" x14ac:dyDescent="0.25">
      <c r="N964" s="16"/>
    </row>
    <row r="965" spans="14:14" ht="15.75" customHeight="1" x14ac:dyDescent="0.25">
      <c r="N965" s="16"/>
    </row>
    <row r="966" spans="14:14" ht="15.75" customHeight="1" x14ac:dyDescent="0.25">
      <c r="N966" s="16"/>
    </row>
    <row r="967" spans="14:14" ht="15.75" customHeight="1" x14ac:dyDescent="0.25">
      <c r="N967" s="16"/>
    </row>
    <row r="968" spans="14:14" ht="15.75" customHeight="1" x14ac:dyDescent="0.25">
      <c r="N968" s="16"/>
    </row>
    <row r="969" spans="14:14" ht="15.75" customHeight="1" x14ac:dyDescent="0.25">
      <c r="N969" s="16"/>
    </row>
    <row r="970" spans="14:14" ht="15.75" customHeight="1" x14ac:dyDescent="0.25">
      <c r="N970" s="16"/>
    </row>
    <row r="971" spans="14:14" ht="15.75" customHeight="1" x14ac:dyDescent="0.25">
      <c r="N971" s="16"/>
    </row>
    <row r="972" spans="14:14" ht="15.75" customHeight="1" x14ac:dyDescent="0.25">
      <c r="N972" s="16"/>
    </row>
    <row r="973" spans="14:14" ht="15.75" customHeight="1" x14ac:dyDescent="0.25">
      <c r="N973" s="16"/>
    </row>
    <row r="974" spans="14:14" ht="15.75" customHeight="1" x14ac:dyDescent="0.25">
      <c r="N974" s="16"/>
    </row>
    <row r="975" spans="14:14" ht="15.75" customHeight="1" x14ac:dyDescent="0.25">
      <c r="N975" s="16"/>
    </row>
    <row r="976" spans="14:14" ht="15.75" customHeight="1" x14ac:dyDescent="0.25">
      <c r="N976" s="16"/>
    </row>
    <row r="977" spans="14:14" ht="15.75" customHeight="1" x14ac:dyDescent="0.25">
      <c r="N977" s="16"/>
    </row>
    <row r="978" spans="14:14" ht="15.75" customHeight="1" x14ac:dyDescent="0.25">
      <c r="N978" s="16"/>
    </row>
    <row r="979" spans="14:14" ht="15.75" customHeight="1" x14ac:dyDescent="0.25">
      <c r="N979" s="16"/>
    </row>
    <row r="980" spans="14:14" ht="15.75" customHeight="1" x14ac:dyDescent="0.25">
      <c r="N980" s="16"/>
    </row>
    <row r="981" spans="14:14" ht="15.75" customHeight="1" x14ac:dyDescent="0.25">
      <c r="N981" s="16"/>
    </row>
    <row r="982" spans="14:14" ht="15.75" customHeight="1" x14ac:dyDescent="0.25">
      <c r="N982" s="16"/>
    </row>
    <row r="983" spans="14:14" ht="15.75" customHeight="1" x14ac:dyDescent="0.25">
      <c r="N983" s="16"/>
    </row>
    <row r="984" spans="14:14" ht="15.75" customHeight="1" x14ac:dyDescent="0.25">
      <c r="N984" s="16"/>
    </row>
    <row r="985" spans="14:14" ht="15.75" customHeight="1" x14ac:dyDescent="0.25">
      <c r="N985" s="16"/>
    </row>
    <row r="986" spans="14:14" ht="15.75" customHeight="1" x14ac:dyDescent="0.25">
      <c r="N986" s="16"/>
    </row>
    <row r="987" spans="14:14" ht="15.75" customHeight="1" x14ac:dyDescent="0.25">
      <c r="N987" s="16"/>
    </row>
    <row r="988" spans="14:14" ht="15.75" customHeight="1" x14ac:dyDescent="0.25">
      <c r="N988" s="16"/>
    </row>
    <row r="989" spans="14:14" ht="15.75" customHeight="1" x14ac:dyDescent="0.25">
      <c r="N989" s="16"/>
    </row>
    <row r="990" spans="14:14" ht="15.75" customHeight="1" x14ac:dyDescent="0.25">
      <c r="N990" s="16"/>
    </row>
    <row r="991" spans="14:14" ht="15.75" customHeight="1" x14ac:dyDescent="0.25">
      <c r="N991" s="16"/>
    </row>
    <row r="992" spans="14:14" ht="15.75" customHeight="1" x14ac:dyDescent="0.25">
      <c r="N992" s="16"/>
    </row>
    <row r="993" spans="14:14" ht="15.75" customHeight="1" x14ac:dyDescent="0.25">
      <c r="N993" s="16"/>
    </row>
    <row r="994" spans="14:14" ht="15.75" customHeight="1" x14ac:dyDescent="0.25">
      <c r="N994" s="16"/>
    </row>
    <row r="995" spans="14:14" ht="15.75" customHeight="1" x14ac:dyDescent="0.25">
      <c r="N995" s="16"/>
    </row>
    <row r="996" spans="14:14" ht="15.75" customHeight="1" x14ac:dyDescent="0.25">
      <c r="N996" s="16"/>
    </row>
    <row r="997" spans="14:14" ht="15.75" customHeight="1" x14ac:dyDescent="0.25">
      <c r="N997" s="16"/>
    </row>
    <row r="998" spans="14:14" ht="15.75" customHeight="1" x14ac:dyDescent="0.25">
      <c r="N998" s="16"/>
    </row>
    <row r="999" spans="14:14" ht="15.75" customHeight="1" x14ac:dyDescent="0.25">
      <c r="N999" s="16"/>
    </row>
  </sheetData>
  <phoneticPr fontId="9" type="noConversion"/>
  <pageMargins left="0.70000000000000007" right="0.70000000000000007" top="0.30000000000000004" bottom="0.30000000000000004" header="0" footer="0"/>
  <pageSetup scale="54" orientation="portrait"/>
  <extLst>
    <ext xmlns:mx="http://schemas.microsoft.com/office/mac/excel/2008/main" uri="{64002731-A6B0-56B0-2670-7721B7C09600}">
      <mx:PLV Mode="0" OnePage="0" WScale="5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9F46-6138-4017-8FAB-35CA3A97C9B4}">
  <dimension ref="A2:O33"/>
  <sheetViews>
    <sheetView topLeftCell="A5" workbookViewId="0">
      <selection activeCell="G4" sqref="G4:G33"/>
    </sheetView>
  </sheetViews>
  <sheetFormatPr defaultRowHeight="15" x14ac:dyDescent="0.25"/>
  <cols>
    <col min="1" max="2" width="10.7109375" bestFit="1" customWidth="1"/>
    <col min="3" max="3" width="34.28515625" bestFit="1" customWidth="1"/>
    <col min="4" max="4" width="38.42578125" bestFit="1" customWidth="1"/>
    <col min="7" max="7" width="10.5703125" bestFit="1" customWidth="1"/>
    <col min="9" max="9" width="10.7109375" bestFit="1" customWidth="1"/>
    <col min="10" max="10" width="4" bestFit="1" customWidth="1"/>
    <col min="11" max="11" width="34.28515625" bestFit="1" customWidth="1"/>
  </cols>
  <sheetData>
    <row r="2" spans="1:15" x14ac:dyDescent="0.25">
      <c r="A2" s="56" t="s">
        <v>124</v>
      </c>
    </row>
    <row r="4" spans="1:15" x14ac:dyDescent="0.25">
      <c r="A4" s="19">
        <v>43578</v>
      </c>
      <c r="B4" s="57" t="s">
        <v>125</v>
      </c>
      <c r="C4" s="45" t="s">
        <v>95</v>
      </c>
      <c r="D4" s="45" t="s">
        <v>114</v>
      </c>
      <c r="E4" s="17"/>
      <c r="F4" s="17"/>
      <c r="G4" s="79">
        <v>180</v>
      </c>
      <c r="I4" s="19"/>
      <c r="J4" s="57"/>
      <c r="K4" s="45"/>
      <c r="L4" s="45"/>
      <c r="M4" s="75"/>
      <c r="N4" s="75"/>
      <c r="O4" s="50"/>
    </row>
    <row r="5" spans="1:15" x14ac:dyDescent="0.25">
      <c r="A5" s="19">
        <v>43579</v>
      </c>
      <c r="B5" s="26">
        <v>735</v>
      </c>
      <c r="C5" t="s">
        <v>74</v>
      </c>
      <c r="D5" t="s">
        <v>75</v>
      </c>
      <c r="G5" s="81">
        <v>300</v>
      </c>
      <c r="I5" s="19"/>
      <c r="J5" s="26"/>
      <c r="O5" s="21"/>
    </row>
    <row r="6" spans="1:15" x14ac:dyDescent="0.25">
      <c r="A6" s="19">
        <v>43605</v>
      </c>
      <c r="B6" s="51" t="s">
        <v>125</v>
      </c>
      <c r="C6" s="45" t="s">
        <v>95</v>
      </c>
      <c r="D6" s="45" t="s">
        <v>115</v>
      </c>
      <c r="G6" s="81">
        <v>180</v>
      </c>
      <c r="I6" s="19"/>
      <c r="J6" s="51"/>
      <c r="K6" s="45"/>
      <c r="L6" s="45"/>
      <c r="O6" s="21"/>
    </row>
    <row r="7" spans="1:15" x14ac:dyDescent="0.25">
      <c r="A7" s="19">
        <v>43607</v>
      </c>
      <c r="B7" s="26">
        <v>736</v>
      </c>
      <c r="C7" s="45" t="s">
        <v>116</v>
      </c>
      <c r="D7" s="45" t="s">
        <v>117</v>
      </c>
      <c r="G7" s="81">
        <v>162</v>
      </c>
      <c r="I7" s="19"/>
      <c r="J7" s="26"/>
      <c r="K7" s="45"/>
      <c r="L7" s="45"/>
      <c r="O7" s="21"/>
    </row>
    <row r="8" spans="1:15" x14ac:dyDescent="0.25">
      <c r="A8" s="19">
        <v>43608</v>
      </c>
      <c r="B8" s="26">
        <v>737</v>
      </c>
      <c r="C8" s="45" t="s">
        <v>97</v>
      </c>
      <c r="D8" t="s">
        <v>82</v>
      </c>
      <c r="G8" s="81">
        <v>604.75</v>
      </c>
      <c r="I8" s="19"/>
      <c r="J8" s="26"/>
      <c r="K8" s="45"/>
      <c r="O8" s="21"/>
    </row>
    <row r="9" spans="1:15" x14ac:dyDescent="0.25">
      <c r="A9" s="19">
        <v>43614</v>
      </c>
      <c r="B9" s="26">
        <v>738</v>
      </c>
      <c r="C9" t="s">
        <v>78</v>
      </c>
      <c r="D9" t="s">
        <v>96</v>
      </c>
      <c r="G9" s="81">
        <v>248.6</v>
      </c>
      <c r="I9" s="19"/>
      <c r="J9" s="26"/>
      <c r="O9" s="21"/>
    </row>
    <row r="10" spans="1:15" x14ac:dyDescent="0.25">
      <c r="A10" s="19">
        <v>43630</v>
      </c>
      <c r="B10" s="26">
        <v>708</v>
      </c>
      <c r="C10" t="s">
        <v>74</v>
      </c>
      <c r="D10" t="s">
        <v>75</v>
      </c>
      <c r="G10" s="81">
        <v>300</v>
      </c>
      <c r="I10" s="19"/>
      <c r="J10" s="26"/>
      <c r="O10" s="21"/>
    </row>
    <row r="11" spans="1:15" x14ac:dyDescent="0.25">
      <c r="A11" s="19">
        <v>43636</v>
      </c>
      <c r="B11" s="51" t="s">
        <v>125</v>
      </c>
      <c r="C11" s="45" t="s">
        <v>95</v>
      </c>
      <c r="D11" s="45" t="s">
        <v>100</v>
      </c>
      <c r="G11" s="81">
        <v>180</v>
      </c>
      <c r="I11" s="19"/>
      <c r="J11" s="51"/>
      <c r="K11" s="45"/>
      <c r="L11" s="45"/>
      <c r="O11" s="21"/>
    </row>
    <row r="12" spans="1:15" x14ac:dyDescent="0.25">
      <c r="A12" s="47">
        <v>43661</v>
      </c>
      <c r="B12" s="26">
        <v>741</v>
      </c>
      <c r="C12" t="s">
        <v>101</v>
      </c>
      <c r="D12" s="45" t="s">
        <v>102</v>
      </c>
      <c r="G12" s="81">
        <v>500</v>
      </c>
      <c r="I12" s="47"/>
      <c r="J12" s="26"/>
      <c r="L12" s="45"/>
      <c r="O12" s="21"/>
    </row>
    <row r="13" spans="1:15" x14ac:dyDescent="0.25">
      <c r="A13" s="47">
        <v>43668</v>
      </c>
      <c r="B13" s="51" t="s">
        <v>125</v>
      </c>
      <c r="C13" s="45" t="s">
        <v>95</v>
      </c>
      <c r="D13" s="45" t="s">
        <v>99</v>
      </c>
      <c r="G13" s="81">
        <v>182.88</v>
      </c>
      <c r="I13" s="47"/>
      <c r="J13" s="51"/>
      <c r="K13" s="45"/>
      <c r="L13" s="45"/>
      <c r="O13" s="21"/>
    </row>
    <row r="14" spans="1:15" x14ac:dyDescent="0.25">
      <c r="A14" s="47">
        <v>43678</v>
      </c>
      <c r="B14" s="48">
        <v>740</v>
      </c>
      <c r="C14" s="45" t="s">
        <v>119</v>
      </c>
      <c r="D14" s="45" t="s">
        <v>120</v>
      </c>
      <c r="E14" s="17"/>
      <c r="F14" s="17"/>
      <c r="G14" s="79">
        <v>100</v>
      </c>
      <c r="I14" s="47"/>
      <c r="J14" s="48"/>
      <c r="K14" s="45"/>
      <c r="L14" s="45"/>
      <c r="M14" s="75"/>
      <c r="N14" s="75"/>
      <c r="O14" s="50"/>
    </row>
    <row r="15" spans="1:15" x14ac:dyDescent="0.25">
      <c r="A15" s="47">
        <v>43682</v>
      </c>
      <c r="B15" s="48">
        <v>745</v>
      </c>
      <c r="C15" t="s">
        <v>74</v>
      </c>
      <c r="D15" t="s">
        <v>75</v>
      </c>
      <c r="G15" s="81">
        <v>300</v>
      </c>
      <c r="I15" s="47"/>
      <c r="J15" s="48"/>
      <c r="O15" s="21"/>
    </row>
    <row r="16" spans="1:15" ht="14.25" customHeight="1" x14ac:dyDescent="0.25">
      <c r="A16" s="61">
        <v>43710</v>
      </c>
      <c r="B16" s="62">
        <v>747</v>
      </c>
      <c r="C16" s="58" t="s">
        <v>126</v>
      </c>
      <c r="D16" s="58" t="s">
        <v>127</v>
      </c>
      <c r="E16" s="59"/>
      <c r="G16" s="83">
        <v>500</v>
      </c>
      <c r="I16" s="47"/>
      <c r="J16" s="26"/>
      <c r="O16" s="21"/>
    </row>
    <row r="17" spans="1:15" ht="15" customHeight="1" x14ac:dyDescent="0.25">
      <c r="A17" s="61">
        <v>43710</v>
      </c>
      <c r="B17" s="62">
        <v>746</v>
      </c>
      <c r="C17" s="58" t="s">
        <v>128</v>
      </c>
      <c r="D17" s="58" t="s">
        <v>129</v>
      </c>
      <c r="E17" s="60"/>
      <c r="G17" s="83">
        <v>456.69</v>
      </c>
      <c r="I17" s="47"/>
      <c r="J17" s="26"/>
      <c r="O17" s="21"/>
    </row>
    <row r="18" spans="1:15" ht="16.5" customHeight="1" x14ac:dyDescent="0.25">
      <c r="A18" s="61">
        <v>43710</v>
      </c>
      <c r="B18" s="62">
        <v>748</v>
      </c>
      <c r="C18" s="58" t="s">
        <v>130</v>
      </c>
      <c r="D18" s="58" t="s">
        <v>131</v>
      </c>
      <c r="E18" s="59"/>
      <c r="F18" s="17"/>
      <c r="G18" s="83">
        <v>250</v>
      </c>
      <c r="I18" s="19"/>
      <c r="J18" s="48"/>
      <c r="M18" s="75"/>
      <c r="N18" s="75"/>
      <c r="O18" s="50"/>
    </row>
    <row r="19" spans="1:15" ht="16.5" customHeight="1" x14ac:dyDescent="0.25">
      <c r="A19" s="61">
        <v>43710</v>
      </c>
      <c r="B19" s="62">
        <v>749</v>
      </c>
      <c r="C19" s="58" t="s">
        <v>74</v>
      </c>
      <c r="D19" s="58" t="s">
        <v>132</v>
      </c>
      <c r="E19" s="59"/>
      <c r="G19" s="83">
        <v>300</v>
      </c>
      <c r="I19" s="19"/>
      <c r="J19" s="26"/>
      <c r="O19" s="21"/>
    </row>
    <row r="20" spans="1:15" x14ac:dyDescent="0.25">
      <c r="A20" s="19">
        <v>43728</v>
      </c>
      <c r="B20" s="51" t="s">
        <v>125</v>
      </c>
      <c r="C20" s="45" t="s">
        <v>95</v>
      </c>
      <c r="D20" s="45" t="s">
        <v>137</v>
      </c>
      <c r="G20" s="81">
        <v>182.88</v>
      </c>
      <c r="I20" s="47"/>
      <c r="J20" s="48"/>
      <c r="K20" s="49"/>
      <c r="L20" s="49"/>
      <c r="M20" s="49"/>
      <c r="N20" s="49"/>
      <c r="O20" s="50"/>
    </row>
    <row r="21" spans="1:15" x14ac:dyDescent="0.25">
      <c r="A21" s="19">
        <v>43738</v>
      </c>
      <c r="B21" s="51" t="s">
        <v>125</v>
      </c>
      <c r="C21" t="s">
        <v>133</v>
      </c>
      <c r="D21" t="s">
        <v>134</v>
      </c>
      <c r="G21" s="81">
        <v>1143.3900000000001</v>
      </c>
      <c r="I21" s="19"/>
      <c r="J21" s="48"/>
      <c r="M21" s="75"/>
      <c r="N21" s="75"/>
      <c r="O21" s="50"/>
    </row>
    <row r="22" spans="1:15" x14ac:dyDescent="0.25">
      <c r="A22" s="19">
        <v>43759</v>
      </c>
      <c r="B22" s="51" t="s">
        <v>125</v>
      </c>
      <c r="C22" s="45" t="s">
        <v>95</v>
      </c>
      <c r="D22" s="45" t="s">
        <v>138</v>
      </c>
      <c r="G22" s="81">
        <v>182.88</v>
      </c>
      <c r="I22" s="19"/>
      <c r="J22" s="26"/>
      <c r="O22" s="21"/>
    </row>
    <row r="23" spans="1:15" x14ac:dyDescent="0.25">
      <c r="A23" s="19">
        <v>43796</v>
      </c>
      <c r="B23" s="51" t="s">
        <v>125</v>
      </c>
      <c r="C23" s="45" t="s">
        <v>95</v>
      </c>
      <c r="D23" s="45" t="s">
        <v>140</v>
      </c>
      <c r="G23" s="81">
        <v>182.88</v>
      </c>
      <c r="I23" s="19"/>
      <c r="J23" s="26"/>
      <c r="O23" s="21"/>
    </row>
    <row r="24" spans="1:15" x14ac:dyDescent="0.25">
      <c r="A24" s="19">
        <v>43796</v>
      </c>
      <c r="B24" s="62">
        <v>751</v>
      </c>
      <c r="C24" s="58" t="s">
        <v>74</v>
      </c>
      <c r="D24" s="58" t="s">
        <v>132</v>
      </c>
      <c r="E24" s="59"/>
      <c r="G24" s="83">
        <v>300</v>
      </c>
      <c r="I24" s="19"/>
      <c r="J24" s="48"/>
      <c r="M24" s="75"/>
      <c r="N24" s="75"/>
      <c r="O24" s="50"/>
    </row>
    <row r="25" spans="1:15" x14ac:dyDescent="0.25">
      <c r="A25" s="19">
        <v>43819</v>
      </c>
      <c r="B25" s="51" t="s">
        <v>125</v>
      </c>
      <c r="C25" s="45" t="s">
        <v>95</v>
      </c>
      <c r="D25" s="45" t="s">
        <v>141</v>
      </c>
      <c r="G25" s="81">
        <v>182.88</v>
      </c>
      <c r="I25" s="76"/>
      <c r="J25" s="26"/>
      <c r="O25" s="21"/>
    </row>
    <row r="26" spans="1:15" x14ac:dyDescent="0.25">
      <c r="A26" s="19">
        <v>43850</v>
      </c>
      <c r="B26" s="51" t="s">
        <v>125</v>
      </c>
      <c r="C26" s="45" t="s">
        <v>95</v>
      </c>
      <c r="D26" s="45" t="s">
        <v>142</v>
      </c>
      <c r="G26" s="81">
        <v>182.88</v>
      </c>
      <c r="I26" s="76"/>
      <c r="J26" s="26"/>
      <c r="O26" s="21"/>
    </row>
    <row r="27" spans="1:15" x14ac:dyDescent="0.25">
      <c r="A27" s="19">
        <v>43861</v>
      </c>
      <c r="B27" s="51">
        <v>754</v>
      </c>
      <c r="C27" s="45" t="s">
        <v>165</v>
      </c>
      <c r="D27" s="45" t="s">
        <v>75</v>
      </c>
      <c r="G27" s="81">
        <v>1232.4000000000001</v>
      </c>
      <c r="I27" s="76"/>
      <c r="J27" s="26"/>
      <c r="O27" s="21"/>
    </row>
    <row r="28" spans="1:15" x14ac:dyDescent="0.25">
      <c r="A28" s="61">
        <v>43844</v>
      </c>
      <c r="B28" s="26">
        <v>753</v>
      </c>
      <c r="C28" s="58" t="s">
        <v>128</v>
      </c>
      <c r="D28" s="45" t="s">
        <v>145</v>
      </c>
      <c r="G28" s="81">
        <v>384.97</v>
      </c>
      <c r="I28" s="76"/>
      <c r="J28" s="26"/>
      <c r="O28" s="21"/>
    </row>
    <row r="29" spans="1:15" x14ac:dyDescent="0.25">
      <c r="A29" s="19">
        <v>43881</v>
      </c>
      <c r="B29" s="51" t="s">
        <v>125</v>
      </c>
      <c r="C29" s="45" t="s">
        <v>95</v>
      </c>
      <c r="D29" s="45" t="s">
        <v>147</v>
      </c>
      <c r="G29" s="81">
        <v>182.88</v>
      </c>
      <c r="I29" s="76"/>
      <c r="J29" s="26"/>
      <c r="O29" s="21"/>
    </row>
    <row r="30" spans="1:15" x14ac:dyDescent="0.25">
      <c r="A30" s="61">
        <v>43910</v>
      </c>
      <c r="B30" s="48">
        <v>757</v>
      </c>
      <c r="C30" t="s">
        <v>78</v>
      </c>
      <c r="D30" t="s">
        <v>96</v>
      </c>
      <c r="G30" s="81">
        <v>248.15</v>
      </c>
      <c r="I30" s="19"/>
      <c r="J30" s="48"/>
      <c r="M30" s="75"/>
      <c r="N30" s="75"/>
      <c r="O30" s="50"/>
    </row>
    <row r="31" spans="1:15" x14ac:dyDescent="0.25">
      <c r="A31" s="19">
        <v>43910</v>
      </c>
      <c r="B31" s="51" t="s">
        <v>125</v>
      </c>
      <c r="C31" s="45" t="s">
        <v>95</v>
      </c>
      <c r="D31" s="45" t="s">
        <v>154</v>
      </c>
      <c r="G31" s="81">
        <v>182.88</v>
      </c>
      <c r="I31" s="47"/>
      <c r="J31" s="48"/>
      <c r="K31" s="45"/>
      <c r="L31" s="45"/>
      <c r="O31" s="21"/>
    </row>
    <row r="32" spans="1:15" x14ac:dyDescent="0.25">
      <c r="A32" s="47">
        <v>43921</v>
      </c>
      <c r="B32" s="48" t="s">
        <v>125</v>
      </c>
      <c r="C32" s="49" t="s">
        <v>155</v>
      </c>
      <c r="D32" s="49" t="s">
        <v>156</v>
      </c>
      <c r="E32" s="75"/>
      <c r="F32" s="75"/>
      <c r="G32" s="79">
        <v>1143.3900000000001</v>
      </c>
      <c r="I32" s="47"/>
      <c r="J32" s="48"/>
      <c r="K32" s="49"/>
      <c r="L32" s="49"/>
      <c r="M32" s="75"/>
      <c r="N32" s="75"/>
      <c r="O32" s="50"/>
    </row>
    <row r="33" spans="7:15" x14ac:dyDescent="0.25">
      <c r="G33" s="84"/>
      <c r="I33" s="47"/>
      <c r="J33" s="48"/>
      <c r="K33" s="49"/>
      <c r="L33" s="49"/>
      <c r="M33" s="75"/>
      <c r="N33" s="75"/>
      <c r="O33" s="50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>
      <selection activeCell="I18" sqref="I18"/>
    </sheetView>
  </sheetViews>
  <sheetFormatPr defaultColWidth="14.42578125" defaultRowHeight="15" customHeight="1" x14ac:dyDescent="0.25"/>
  <cols>
    <col min="1" max="1" width="7.42578125" customWidth="1"/>
    <col min="2" max="2" width="13.42578125" customWidth="1"/>
    <col min="3" max="3" width="2.140625" customWidth="1"/>
    <col min="4" max="4" width="7.42578125" customWidth="1"/>
    <col min="5" max="5" width="30.7109375" customWidth="1"/>
    <col min="6" max="6" width="11.5703125" bestFit="1" customWidth="1"/>
    <col min="7" max="26" width="8.7109375" customWidth="1"/>
  </cols>
  <sheetData>
    <row r="1" spans="2:9" x14ac:dyDescent="0.25">
      <c r="B1" t="s">
        <v>0</v>
      </c>
    </row>
    <row r="2" spans="2:9" x14ac:dyDescent="0.25">
      <c r="B2" t="s">
        <v>111</v>
      </c>
    </row>
    <row r="4" spans="2:9" x14ac:dyDescent="0.25">
      <c r="B4" s="45" t="s">
        <v>94</v>
      </c>
      <c r="F4" s="86" t="s">
        <v>110</v>
      </c>
    </row>
    <row r="5" spans="2:9" x14ac:dyDescent="0.25">
      <c r="B5" t="s">
        <v>1</v>
      </c>
      <c r="F5" s="86" t="s">
        <v>1</v>
      </c>
    </row>
    <row r="6" spans="2:9" ht="15" customHeight="1" x14ac:dyDescent="0.25">
      <c r="F6" s="86"/>
    </row>
    <row r="7" spans="2:9" x14ac:dyDescent="0.25">
      <c r="B7" s="84">
        <v>14127.98</v>
      </c>
      <c r="D7" t="s">
        <v>167</v>
      </c>
      <c r="F7" s="84">
        <v>10334.08</v>
      </c>
      <c r="I7" s="30"/>
    </row>
    <row r="8" spans="2:9" x14ac:dyDescent="0.25">
      <c r="B8" s="84">
        <v>8849.82</v>
      </c>
      <c r="D8" t="s">
        <v>17</v>
      </c>
      <c r="F8" s="84">
        <f>'_Payments_&amp;_Receipts_Apr-Mar_20'!H55</f>
        <v>9520.64</v>
      </c>
    </row>
    <row r="9" spans="2:9" ht="15" customHeight="1" x14ac:dyDescent="0.25">
      <c r="B9" s="84"/>
      <c r="F9" s="84"/>
    </row>
    <row r="10" spans="2:9" x14ac:dyDescent="0.25">
      <c r="B10" s="84">
        <v>12643.72</v>
      </c>
      <c r="D10" t="s">
        <v>21</v>
      </c>
      <c r="F10" s="84">
        <f ca="1">'_Payments_&amp;_Receipts_Apr-Mar_20'!G55</f>
        <v>9741.0499999999993</v>
      </c>
    </row>
    <row r="11" spans="2:9" x14ac:dyDescent="0.25">
      <c r="B11" s="84">
        <f>B7+B8-B10</f>
        <v>10334.08</v>
      </c>
      <c r="D11" t="s">
        <v>23</v>
      </c>
      <c r="F11" s="84">
        <f ca="1">F7+F8-F10</f>
        <v>10113.670000000002</v>
      </c>
    </row>
    <row r="12" spans="2:9" ht="15" customHeight="1" x14ac:dyDescent="0.25">
      <c r="B12" s="84"/>
      <c r="F12" s="84"/>
    </row>
    <row r="13" spans="2:9" x14ac:dyDescent="0.25">
      <c r="B13" s="84"/>
      <c r="D13" t="s">
        <v>25</v>
      </c>
      <c r="F13" s="84"/>
    </row>
    <row r="14" spans="2:9" x14ac:dyDescent="0.25">
      <c r="B14" s="84">
        <v>0</v>
      </c>
      <c r="D14" t="s">
        <v>27</v>
      </c>
      <c r="F14" s="84">
        <v>0</v>
      </c>
    </row>
    <row r="15" spans="2:9" x14ac:dyDescent="0.25">
      <c r="B15" s="84">
        <v>10344.08</v>
      </c>
      <c r="D15" t="s">
        <v>29</v>
      </c>
      <c r="F15" s="84">
        <v>10113.67</v>
      </c>
    </row>
    <row r="16" spans="2:9" ht="15" customHeight="1" x14ac:dyDescent="0.25">
      <c r="B16" s="84"/>
      <c r="F16" s="84"/>
    </row>
    <row r="17" spans="1:6" x14ac:dyDescent="0.25">
      <c r="B17" s="84">
        <v>0</v>
      </c>
      <c r="D17" t="s">
        <v>31</v>
      </c>
      <c r="F17" s="84">
        <v>1232.4000000000001</v>
      </c>
    </row>
    <row r="18" spans="1:6" x14ac:dyDescent="0.25">
      <c r="B18" s="84"/>
      <c r="D18" t="s">
        <v>32</v>
      </c>
      <c r="F18" s="84"/>
    </row>
    <row r="19" spans="1:6" x14ac:dyDescent="0.25">
      <c r="B19" s="84">
        <v>10344.08</v>
      </c>
      <c r="F19" s="84">
        <f>SUM(F15-F17)</f>
        <v>8881.27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>
      <c r="A24" t="s">
        <v>36</v>
      </c>
    </row>
    <row r="25" spans="1:6" ht="15.75" customHeight="1" x14ac:dyDescent="0.25">
      <c r="C25" t="s">
        <v>37</v>
      </c>
      <c r="E25" t="s">
        <v>38</v>
      </c>
    </row>
    <row r="26" spans="1:6" ht="15.75" customHeight="1" x14ac:dyDescent="0.25"/>
    <row r="27" spans="1:6" ht="15.75" customHeight="1" x14ac:dyDescent="0.25"/>
    <row r="28" spans="1:6" ht="15.75" customHeight="1" x14ac:dyDescent="0.25">
      <c r="A28" t="s">
        <v>39</v>
      </c>
      <c r="D28" t="s">
        <v>39</v>
      </c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spans="2:2" ht="15.75" customHeight="1" x14ac:dyDescent="0.25"/>
    <row r="34" spans="2:2" ht="15.75" customHeight="1" x14ac:dyDescent="0.25">
      <c r="B34" t="s">
        <v>40</v>
      </c>
    </row>
    <row r="35" spans="2:2" ht="15.75" customHeight="1" x14ac:dyDescent="0.25"/>
    <row r="36" spans="2:2" ht="15.75" customHeight="1" x14ac:dyDescent="0.25">
      <c r="B36" t="s">
        <v>41</v>
      </c>
    </row>
    <row r="37" spans="2:2" ht="15.75" customHeight="1" x14ac:dyDescent="0.25"/>
    <row r="38" spans="2:2" ht="15.75" customHeight="1" x14ac:dyDescent="0.25"/>
    <row r="39" spans="2:2" ht="15.75" customHeight="1" x14ac:dyDescent="0.25"/>
    <row r="40" spans="2:2" ht="15.75" customHeight="1" x14ac:dyDescent="0.25"/>
    <row r="41" spans="2:2" ht="15.75" customHeight="1" x14ac:dyDescent="0.25"/>
    <row r="42" spans="2:2" ht="15.75" customHeight="1" x14ac:dyDescent="0.25"/>
    <row r="43" spans="2:2" ht="15.75" customHeight="1" x14ac:dyDescent="0.25"/>
    <row r="44" spans="2:2" ht="15.75" customHeight="1" x14ac:dyDescent="0.25"/>
    <row r="45" spans="2:2" ht="15.75" customHeight="1" x14ac:dyDescent="0.25"/>
    <row r="46" spans="2:2" ht="15.75" customHeight="1" x14ac:dyDescent="0.25"/>
    <row r="47" spans="2:2" ht="15.75" customHeight="1" x14ac:dyDescent="0.25"/>
    <row r="48" spans="2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9" type="noConversion"/>
  <pageMargins left="0.7" right="0.7" top="0.3" bottom="0.3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11"/>
  <sheetViews>
    <sheetView topLeftCell="A40" workbookViewId="0">
      <selection activeCell="D35" sqref="D35"/>
    </sheetView>
  </sheetViews>
  <sheetFormatPr defaultColWidth="14.42578125" defaultRowHeight="15" customHeight="1" x14ac:dyDescent="0.25"/>
  <cols>
    <col min="1" max="1" width="17.5703125" bestFit="1" customWidth="1"/>
    <col min="2" max="2" width="10.85546875" bestFit="1" customWidth="1"/>
    <col min="3" max="3" width="37" customWidth="1"/>
    <col min="4" max="4" width="43.42578125" bestFit="1" customWidth="1"/>
    <col min="5" max="5" width="9.140625" bestFit="1" customWidth="1"/>
    <col min="6" max="6" width="9" bestFit="1" customWidth="1"/>
    <col min="7" max="7" width="10.42578125" customWidth="1"/>
    <col min="8" max="8" width="10.28515625" customWidth="1"/>
    <col min="9" max="9" width="11.7109375" customWidth="1"/>
    <col min="10" max="10" width="20.5703125" bestFit="1" customWidth="1"/>
    <col min="11" max="11" width="7.42578125" customWidth="1"/>
    <col min="12" max="13" width="14.42578125" customWidth="1"/>
    <col min="14" max="26" width="8.7109375" customWidth="1"/>
  </cols>
  <sheetData>
    <row r="1" spans="1:26" x14ac:dyDescent="0.25">
      <c r="A1" s="19"/>
      <c r="B1" s="10"/>
      <c r="C1" s="20"/>
      <c r="G1" s="21"/>
      <c r="H1" s="10"/>
      <c r="I1" s="10"/>
      <c r="J1" s="10"/>
    </row>
    <row r="2" spans="1:26" x14ac:dyDescent="0.25">
      <c r="A2" s="19"/>
      <c r="B2" s="10"/>
      <c r="G2" s="21"/>
      <c r="H2" s="10"/>
      <c r="I2" s="10"/>
      <c r="J2" s="10"/>
      <c r="L2" s="20"/>
    </row>
    <row r="3" spans="1:26" x14ac:dyDescent="0.25">
      <c r="A3" s="19" t="s">
        <v>39</v>
      </c>
      <c r="B3" s="10" t="s">
        <v>54</v>
      </c>
      <c r="C3" t="s">
        <v>55</v>
      </c>
      <c r="D3" t="s">
        <v>56</v>
      </c>
      <c r="E3" t="s">
        <v>57</v>
      </c>
      <c r="F3" t="s">
        <v>58</v>
      </c>
      <c r="G3" s="21" t="s">
        <v>59</v>
      </c>
      <c r="H3" s="10" t="s">
        <v>60</v>
      </c>
      <c r="I3" s="10" t="s">
        <v>51</v>
      </c>
      <c r="J3" s="57" t="s">
        <v>161</v>
      </c>
    </row>
    <row r="4" spans="1:26" x14ac:dyDescent="0.25">
      <c r="A4" s="19"/>
      <c r="B4" s="10"/>
      <c r="G4" s="21"/>
      <c r="H4" s="10"/>
      <c r="I4" s="10"/>
      <c r="J4" s="10"/>
    </row>
    <row r="5" spans="1:26" x14ac:dyDescent="0.25">
      <c r="A5" s="19" t="s">
        <v>62</v>
      </c>
      <c r="B5" s="10"/>
      <c r="G5" s="21"/>
      <c r="H5" s="10"/>
      <c r="I5" s="10"/>
      <c r="J5" s="10"/>
    </row>
    <row r="6" spans="1:26" x14ac:dyDescent="0.25">
      <c r="A6" s="19"/>
      <c r="B6" s="10"/>
      <c r="C6" s="45" t="s">
        <v>113</v>
      </c>
      <c r="D6" s="84">
        <v>10334.08</v>
      </c>
      <c r="G6" s="21"/>
      <c r="H6" s="10"/>
      <c r="I6" s="10"/>
      <c r="J6" s="10"/>
    </row>
    <row r="7" spans="1:26" x14ac:dyDescent="0.25">
      <c r="A7" s="19"/>
      <c r="B7" s="10"/>
      <c r="G7" s="21"/>
      <c r="H7" s="10"/>
      <c r="I7" s="10"/>
      <c r="J7" s="10"/>
    </row>
    <row r="8" spans="1:26" x14ac:dyDescent="0.25">
      <c r="A8" s="19">
        <v>43578</v>
      </c>
      <c r="B8" s="57" t="s">
        <v>125</v>
      </c>
      <c r="C8" s="45" t="s">
        <v>95</v>
      </c>
      <c r="D8" s="45" t="s">
        <v>114</v>
      </c>
      <c r="E8" s="17"/>
      <c r="F8" s="49"/>
      <c r="G8" s="79">
        <v>180</v>
      </c>
      <c r="H8" s="84"/>
      <c r="I8" s="25"/>
      <c r="J8" s="25">
        <f>D6-G8+H8</f>
        <v>10154.08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A9" s="22">
        <v>43579</v>
      </c>
      <c r="B9" s="23"/>
      <c r="C9" s="17" t="s">
        <v>68</v>
      </c>
      <c r="D9" s="17" t="s">
        <v>69</v>
      </c>
      <c r="E9" s="17"/>
      <c r="F9" s="85"/>
      <c r="G9" s="80"/>
      <c r="H9" s="80">
        <v>4247.5</v>
      </c>
      <c r="I9" s="25"/>
      <c r="J9" s="25">
        <f>J8-G9+H9</f>
        <v>14401.58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s="19">
        <v>43579</v>
      </c>
      <c r="B10" s="26">
        <v>735</v>
      </c>
      <c r="C10" t="s">
        <v>74</v>
      </c>
      <c r="D10" t="s">
        <v>75</v>
      </c>
      <c r="F10" s="85"/>
      <c r="G10" s="81">
        <v>300</v>
      </c>
      <c r="H10" s="81"/>
      <c r="I10" s="27"/>
      <c r="J10" s="25">
        <f t="shared" ref="J10:J52" si="0">J9-G10+H10</f>
        <v>14101.58</v>
      </c>
    </row>
    <row r="11" spans="1:26" x14ac:dyDescent="0.25">
      <c r="A11" s="19">
        <v>43605</v>
      </c>
      <c r="B11" s="51" t="s">
        <v>125</v>
      </c>
      <c r="C11" s="45" t="s">
        <v>95</v>
      </c>
      <c r="D11" s="45" t="s">
        <v>115</v>
      </c>
      <c r="F11" s="85"/>
      <c r="G11" s="81">
        <v>180</v>
      </c>
      <c r="H11" s="81"/>
      <c r="I11" s="27"/>
      <c r="J11" s="25">
        <f t="shared" si="0"/>
        <v>13921.58</v>
      </c>
    </row>
    <row r="12" spans="1:26" x14ac:dyDescent="0.25">
      <c r="A12" s="19">
        <v>43606</v>
      </c>
      <c r="B12" s="26">
        <v>739</v>
      </c>
      <c r="C12" s="45" t="s">
        <v>95</v>
      </c>
      <c r="D12" s="45" t="s">
        <v>118</v>
      </c>
      <c r="F12" s="85">
        <v>3.99</v>
      </c>
      <c r="G12" s="81">
        <v>23.92</v>
      </c>
      <c r="H12" s="81"/>
      <c r="I12" s="27"/>
      <c r="J12" s="25">
        <f t="shared" si="0"/>
        <v>13897.66</v>
      </c>
      <c r="M12" s="53"/>
    </row>
    <row r="13" spans="1:26" x14ac:dyDescent="0.25">
      <c r="A13" s="19">
        <v>43607</v>
      </c>
      <c r="B13" s="26">
        <v>736</v>
      </c>
      <c r="C13" s="45" t="s">
        <v>116</v>
      </c>
      <c r="D13" s="45" t="s">
        <v>117</v>
      </c>
      <c r="F13" s="85">
        <v>27</v>
      </c>
      <c r="G13" s="81">
        <v>162</v>
      </c>
      <c r="H13" s="81"/>
      <c r="I13" s="27"/>
      <c r="J13" s="25">
        <f t="shared" si="0"/>
        <v>13735.66</v>
      </c>
    </row>
    <row r="14" spans="1:26" x14ac:dyDescent="0.25">
      <c r="A14" s="19">
        <v>43608</v>
      </c>
      <c r="B14" s="26"/>
      <c r="C14" s="46" t="s">
        <v>88</v>
      </c>
      <c r="D14" s="46" t="s">
        <v>89</v>
      </c>
      <c r="E14" s="46"/>
      <c r="F14" s="85"/>
      <c r="G14" s="82"/>
      <c r="H14" s="82">
        <v>456.75</v>
      </c>
      <c r="I14" s="27"/>
      <c r="J14" s="25">
        <f t="shared" si="0"/>
        <v>14192.41</v>
      </c>
    </row>
    <row r="15" spans="1:26" ht="16.5" customHeight="1" x14ac:dyDescent="0.25">
      <c r="A15" s="19">
        <v>43608</v>
      </c>
      <c r="B15" s="26">
        <v>737</v>
      </c>
      <c r="C15" s="45" t="s">
        <v>97</v>
      </c>
      <c r="D15" t="s">
        <v>82</v>
      </c>
      <c r="F15" s="85"/>
      <c r="G15" s="81">
        <v>604.75</v>
      </c>
      <c r="H15" s="81"/>
      <c r="I15" s="27"/>
      <c r="J15" s="25">
        <f t="shared" si="0"/>
        <v>13587.66</v>
      </c>
    </row>
    <row r="16" spans="1:26" x14ac:dyDescent="0.25">
      <c r="A16" s="19">
        <v>43614</v>
      </c>
      <c r="B16" s="26">
        <v>738</v>
      </c>
      <c r="C16" t="s">
        <v>78</v>
      </c>
      <c r="D16" t="s">
        <v>96</v>
      </c>
      <c r="F16" s="85"/>
      <c r="G16" s="81">
        <v>248.6</v>
      </c>
      <c r="H16" s="81"/>
      <c r="I16" s="27"/>
      <c r="J16" s="25">
        <f t="shared" si="0"/>
        <v>13339.06</v>
      </c>
    </row>
    <row r="17" spans="1:26" x14ac:dyDescent="0.25">
      <c r="A17" s="19">
        <v>43630</v>
      </c>
      <c r="B17" s="26">
        <v>742</v>
      </c>
      <c r="C17" t="s">
        <v>74</v>
      </c>
      <c r="D17" t="s">
        <v>75</v>
      </c>
      <c r="F17" s="85"/>
      <c r="G17" s="81">
        <v>300</v>
      </c>
      <c r="H17" s="81"/>
      <c r="I17" s="27"/>
      <c r="J17" s="25">
        <f t="shared" si="0"/>
        <v>13039.06</v>
      </c>
    </row>
    <row r="18" spans="1:26" x14ac:dyDescent="0.25">
      <c r="A18" s="19">
        <v>43636</v>
      </c>
      <c r="B18" s="51" t="s">
        <v>125</v>
      </c>
      <c r="C18" s="45" t="s">
        <v>95</v>
      </c>
      <c r="D18" s="45" t="s">
        <v>100</v>
      </c>
      <c r="F18" s="85"/>
      <c r="G18" s="81">
        <v>180</v>
      </c>
      <c r="H18" s="81"/>
      <c r="I18" s="27"/>
      <c r="J18" s="25">
        <f t="shared" si="0"/>
        <v>12859.06</v>
      </c>
    </row>
    <row r="19" spans="1:26" x14ac:dyDescent="0.25">
      <c r="A19" s="47">
        <v>43658</v>
      </c>
      <c r="B19" s="48">
        <v>744</v>
      </c>
      <c r="C19" s="45" t="s">
        <v>95</v>
      </c>
      <c r="D19" s="49" t="s">
        <v>121</v>
      </c>
      <c r="E19" s="49"/>
      <c r="F19" s="85"/>
      <c r="G19" s="79">
        <v>8.64</v>
      </c>
      <c r="H19" s="79"/>
      <c r="I19" s="25"/>
      <c r="J19" s="25">
        <f t="shared" si="0"/>
        <v>12850.42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x14ac:dyDescent="0.25">
      <c r="A20" s="47">
        <v>43661</v>
      </c>
      <c r="B20" s="26">
        <v>741</v>
      </c>
      <c r="C20" t="s">
        <v>101</v>
      </c>
      <c r="D20" s="45" t="s">
        <v>102</v>
      </c>
      <c r="F20" s="85"/>
      <c r="G20" s="81">
        <v>500</v>
      </c>
      <c r="H20" s="81"/>
      <c r="I20" s="27"/>
      <c r="J20" s="25">
        <f t="shared" si="0"/>
        <v>12350.42</v>
      </c>
    </row>
    <row r="21" spans="1:26" ht="15.75" customHeight="1" x14ac:dyDescent="0.25">
      <c r="A21" s="19">
        <v>43663</v>
      </c>
      <c r="B21" s="26">
        <v>743</v>
      </c>
      <c r="C21" s="49" t="s">
        <v>68</v>
      </c>
      <c r="D21" s="49" t="s">
        <v>98</v>
      </c>
      <c r="E21" s="49"/>
      <c r="F21" s="85"/>
      <c r="G21" s="79">
        <v>10</v>
      </c>
      <c r="H21" s="84"/>
      <c r="I21" s="27"/>
      <c r="J21" s="25">
        <f t="shared" si="0"/>
        <v>12340.42</v>
      </c>
    </row>
    <row r="22" spans="1:26" ht="15.75" customHeight="1" x14ac:dyDescent="0.25">
      <c r="A22" s="47">
        <v>43668</v>
      </c>
      <c r="B22" s="51" t="s">
        <v>125</v>
      </c>
      <c r="C22" s="45" t="s">
        <v>95</v>
      </c>
      <c r="D22" s="45" t="s">
        <v>99</v>
      </c>
      <c r="F22" s="85"/>
      <c r="G22" s="81">
        <v>182.88</v>
      </c>
      <c r="H22" s="81"/>
      <c r="I22" s="27"/>
      <c r="J22" s="25">
        <f t="shared" si="0"/>
        <v>12157.54</v>
      </c>
    </row>
    <row r="23" spans="1:26" ht="15.75" customHeight="1" x14ac:dyDescent="0.25">
      <c r="A23" s="47">
        <v>43678</v>
      </c>
      <c r="B23" s="48">
        <v>740</v>
      </c>
      <c r="C23" s="45" t="s">
        <v>119</v>
      </c>
      <c r="D23" s="45" t="s">
        <v>120</v>
      </c>
      <c r="E23" s="17"/>
      <c r="F23" s="85"/>
      <c r="G23" s="79">
        <v>100</v>
      </c>
      <c r="H23" s="80"/>
      <c r="I23" s="27"/>
      <c r="J23" s="25">
        <f t="shared" si="0"/>
        <v>12057.54</v>
      </c>
    </row>
    <row r="24" spans="1:26" ht="15.75" customHeight="1" x14ac:dyDescent="0.25">
      <c r="A24" s="47">
        <v>43682</v>
      </c>
      <c r="B24" s="48">
        <v>745</v>
      </c>
      <c r="C24" t="s">
        <v>74</v>
      </c>
      <c r="D24" t="s">
        <v>75</v>
      </c>
      <c r="F24" s="85"/>
      <c r="G24" s="81">
        <v>300</v>
      </c>
      <c r="H24" s="80"/>
      <c r="I24" s="27"/>
      <c r="J24" s="25">
        <f t="shared" si="0"/>
        <v>11757.54</v>
      </c>
    </row>
    <row r="25" spans="1:26" ht="15.75" customHeight="1" x14ac:dyDescent="0.25">
      <c r="A25" s="19">
        <v>43697</v>
      </c>
      <c r="B25" s="51" t="s">
        <v>125</v>
      </c>
      <c r="C25" s="45" t="s">
        <v>95</v>
      </c>
      <c r="D25" s="45" t="s">
        <v>136</v>
      </c>
      <c r="F25" s="85"/>
      <c r="G25" s="81">
        <v>182.88</v>
      </c>
      <c r="H25" s="81"/>
      <c r="I25" s="27"/>
      <c r="J25" s="25">
        <f t="shared" si="0"/>
        <v>11574.660000000002</v>
      </c>
    </row>
    <row r="26" spans="1:26" ht="15.75" customHeight="1" x14ac:dyDescent="0.25">
      <c r="A26" s="61">
        <v>43710</v>
      </c>
      <c r="B26" s="62">
        <v>747</v>
      </c>
      <c r="C26" s="58" t="s">
        <v>126</v>
      </c>
      <c r="D26" s="58" t="s">
        <v>127</v>
      </c>
      <c r="E26" s="59"/>
      <c r="F26" s="85"/>
      <c r="G26" s="83">
        <v>500</v>
      </c>
      <c r="H26" s="81"/>
      <c r="I26" s="27"/>
      <c r="J26" s="25">
        <f t="shared" si="0"/>
        <v>11074.660000000002</v>
      </c>
    </row>
    <row r="27" spans="1:26" ht="15.75" customHeight="1" x14ac:dyDescent="0.25">
      <c r="A27" s="61">
        <v>43710</v>
      </c>
      <c r="B27" s="62">
        <v>749</v>
      </c>
      <c r="C27" s="58" t="s">
        <v>74</v>
      </c>
      <c r="D27" s="58" t="s">
        <v>132</v>
      </c>
      <c r="E27" s="59"/>
      <c r="F27" s="85"/>
      <c r="G27" s="83">
        <v>300</v>
      </c>
      <c r="H27" s="81"/>
      <c r="I27" s="27"/>
      <c r="J27" s="25">
        <f t="shared" si="0"/>
        <v>10774.660000000002</v>
      </c>
    </row>
    <row r="28" spans="1:26" ht="15.75" customHeight="1" x14ac:dyDescent="0.25">
      <c r="A28" s="22">
        <v>43728</v>
      </c>
      <c r="B28" s="23"/>
      <c r="C28" s="17" t="s">
        <v>68</v>
      </c>
      <c r="D28" s="17" t="s">
        <v>69</v>
      </c>
      <c r="E28" s="17"/>
      <c r="F28" s="85"/>
      <c r="G28" s="80"/>
      <c r="H28" s="80">
        <v>4247.5</v>
      </c>
      <c r="I28" s="27"/>
      <c r="J28" s="25">
        <f t="shared" si="0"/>
        <v>15022.160000000002</v>
      </c>
    </row>
    <row r="29" spans="1:26" ht="15.75" customHeight="1" x14ac:dyDescent="0.25">
      <c r="A29" s="19">
        <v>43728</v>
      </c>
      <c r="B29" s="51" t="s">
        <v>125</v>
      </c>
      <c r="C29" s="45" t="s">
        <v>95</v>
      </c>
      <c r="D29" s="45" t="s">
        <v>137</v>
      </c>
      <c r="F29" s="85"/>
      <c r="G29" s="81">
        <v>182.88</v>
      </c>
      <c r="H29" s="82"/>
      <c r="I29" s="27"/>
      <c r="J29" s="25">
        <f t="shared" si="0"/>
        <v>14839.280000000002</v>
      </c>
    </row>
    <row r="30" spans="1:26" ht="15.75" customHeight="1" x14ac:dyDescent="0.25">
      <c r="A30" s="19">
        <v>43738</v>
      </c>
      <c r="B30" s="51" t="s">
        <v>125</v>
      </c>
      <c r="C30" t="s">
        <v>133</v>
      </c>
      <c r="D30" t="s">
        <v>134</v>
      </c>
      <c r="F30" s="85"/>
      <c r="G30" s="81">
        <v>1143.3900000000001</v>
      </c>
      <c r="H30" s="80"/>
      <c r="I30" s="27"/>
      <c r="J30" s="25">
        <f t="shared" si="0"/>
        <v>13695.890000000003</v>
      </c>
    </row>
    <row r="31" spans="1:26" ht="15.75" customHeight="1" x14ac:dyDescent="0.25">
      <c r="A31" s="61">
        <v>43747</v>
      </c>
      <c r="B31" s="62">
        <v>746</v>
      </c>
      <c r="C31" s="58" t="s">
        <v>128</v>
      </c>
      <c r="D31" s="58" t="s">
        <v>129</v>
      </c>
      <c r="E31" s="60"/>
      <c r="F31" s="85"/>
      <c r="G31" s="83">
        <v>456.69</v>
      </c>
      <c r="H31" s="81"/>
      <c r="I31" s="27"/>
      <c r="J31" s="25">
        <f t="shared" si="0"/>
        <v>13239.200000000003</v>
      </c>
    </row>
    <row r="32" spans="1:26" ht="15.75" customHeight="1" x14ac:dyDescent="0.25">
      <c r="A32" s="61">
        <v>43745</v>
      </c>
      <c r="B32" s="62">
        <v>750</v>
      </c>
      <c r="C32" s="58" t="s">
        <v>126</v>
      </c>
      <c r="D32" s="58" t="s">
        <v>135</v>
      </c>
      <c r="E32" s="59"/>
      <c r="F32" s="85"/>
      <c r="G32" s="83">
        <v>47</v>
      </c>
      <c r="H32" s="81"/>
      <c r="I32" s="27"/>
      <c r="J32" s="25">
        <f t="shared" si="0"/>
        <v>13192.200000000003</v>
      </c>
      <c r="M32" t="s">
        <v>3</v>
      </c>
    </row>
    <row r="33" spans="1:26" ht="15.75" customHeight="1" x14ac:dyDescent="0.25">
      <c r="A33" s="19">
        <v>43759</v>
      </c>
      <c r="B33" s="51" t="s">
        <v>125</v>
      </c>
      <c r="C33" s="45" t="s">
        <v>95</v>
      </c>
      <c r="D33" s="45" t="s">
        <v>138</v>
      </c>
      <c r="F33" s="85"/>
      <c r="G33" s="81">
        <v>182.88</v>
      </c>
      <c r="H33" s="81"/>
      <c r="I33" s="27"/>
      <c r="J33" s="25">
        <f t="shared" si="0"/>
        <v>13009.320000000003</v>
      </c>
    </row>
    <row r="34" spans="1:26" ht="15.75" customHeight="1" x14ac:dyDescent="0.25">
      <c r="A34" s="19">
        <v>43789</v>
      </c>
      <c r="B34" s="51" t="s">
        <v>125</v>
      </c>
      <c r="C34" s="45" t="s">
        <v>95</v>
      </c>
      <c r="D34" s="45" t="s">
        <v>140</v>
      </c>
      <c r="F34" s="85"/>
      <c r="G34" s="81">
        <v>182.88</v>
      </c>
      <c r="H34" s="81"/>
      <c r="I34" s="27"/>
      <c r="J34" s="25">
        <f t="shared" si="0"/>
        <v>12826.440000000004</v>
      </c>
    </row>
    <row r="35" spans="1:26" ht="15.75" customHeight="1" x14ac:dyDescent="0.25">
      <c r="A35" s="61">
        <v>43796</v>
      </c>
      <c r="B35" s="62">
        <v>748</v>
      </c>
      <c r="C35" s="58" t="s">
        <v>130</v>
      </c>
      <c r="D35" s="58" t="s">
        <v>131</v>
      </c>
      <c r="E35" s="59"/>
      <c r="F35" s="85"/>
      <c r="G35" s="83">
        <v>250</v>
      </c>
      <c r="H35" s="81"/>
      <c r="I35" s="27"/>
      <c r="J35" s="25">
        <f t="shared" si="0"/>
        <v>12576.440000000004</v>
      </c>
    </row>
    <row r="36" spans="1:26" ht="15.75" customHeight="1" x14ac:dyDescent="0.25">
      <c r="A36" s="19">
        <v>43796</v>
      </c>
      <c r="B36" s="62">
        <v>751</v>
      </c>
      <c r="C36" s="58" t="s">
        <v>74</v>
      </c>
      <c r="D36" s="58" t="s">
        <v>132</v>
      </c>
      <c r="E36" s="59"/>
      <c r="F36" s="85"/>
      <c r="G36" s="83">
        <v>300</v>
      </c>
      <c r="H36" s="81"/>
      <c r="I36" s="27"/>
      <c r="J36" s="25">
        <f t="shared" si="0"/>
        <v>12276.440000000004</v>
      </c>
    </row>
    <row r="37" spans="1:26" ht="15.75" customHeight="1" x14ac:dyDescent="0.25">
      <c r="A37" s="19">
        <v>43819</v>
      </c>
      <c r="B37" s="51" t="s">
        <v>125</v>
      </c>
      <c r="C37" s="45" t="s">
        <v>95</v>
      </c>
      <c r="D37" s="45" t="s">
        <v>141</v>
      </c>
      <c r="F37" s="85"/>
      <c r="G37" s="81">
        <v>182.88</v>
      </c>
      <c r="H37" s="81"/>
      <c r="I37" s="27"/>
      <c r="J37" s="25">
        <f t="shared" si="0"/>
        <v>12093.560000000005</v>
      </c>
    </row>
    <row r="38" spans="1:26" ht="15.75" customHeight="1" x14ac:dyDescent="0.25">
      <c r="A38" s="19">
        <v>43843</v>
      </c>
      <c r="B38" s="48">
        <v>752</v>
      </c>
      <c r="C38" s="58" t="s">
        <v>158</v>
      </c>
      <c r="D38" s="45" t="s">
        <v>159</v>
      </c>
      <c r="E38" s="17"/>
      <c r="F38" s="85"/>
      <c r="G38" s="79">
        <v>10</v>
      </c>
      <c r="H38" s="81"/>
      <c r="I38" s="27"/>
      <c r="J38" s="25">
        <f t="shared" si="0"/>
        <v>12083.560000000005</v>
      </c>
    </row>
    <row r="39" spans="1:26" ht="15.75" customHeight="1" x14ac:dyDescent="0.25">
      <c r="A39" s="19">
        <v>43846</v>
      </c>
      <c r="B39" s="51" t="s">
        <v>143</v>
      </c>
      <c r="C39" s="58" t="s">
        <v>126</v>
      </c>
      <c r="D39" t="s">
        <v>146</v>
      </c>
      <c r="F39" s="85"/>
      <c r="G39" s="81"/>
      <c r="H39" s="80">
        <v>21</v>
      </c>
      <c r="I39" s="27"/>
      <c r="J39" s="25">
        <f t="shared" si="0"/>
        <v>12104.560000000005</v>
      </c>
    </row>
    <row r="40" spans="1:26" ht="15.75" customHeight="1" x14ac:dyDescent="0.25">
      <c r="A40" s="19">
        <v>43850</v>
      </c>
      <c r="B40" s="51" t="s">
        <v>125</v>
      </c>
      <c r="C40" s="45" t="s">
        <v>95</v>
      </c>
      <c r="D40" s="45" t="s">
        <v>142</v>
      </c>
      <c r="F40" s="85"/>
      <c r="G40" s="81">
        <v>182.88</v>
      </c>
      <c r="H40" s="81"/>
      <c r="I40" s="27"/>
      <c r="J40" s="25">
        <f>J39-G40+H40</f>
        <v>11921.680000000006</v>
      </c>
    </row>
    <row r="41" spans="1:26" ht="15.75" customHeight="1" x14ac:dyDescent="0.25">
      <c r="A41" s="19">
        <v>43861</v>
      </c>
      <c r="B41" s="51">
        <v>754</v>
      </c>
      <c r="C41" s="78" t="s">
        <v>166</v>
      </c>
      <c r="D41" s="45" t="s">
        <v>75</v>
      </c>
      <c r="F41" s="85">
        <v>205.4</v>
      </c>
      <c r="G41" s="81">
        <v>1232.4000000000001</v>
      </c>
      <c r="H41" s="81"/>
      <c r="I41" s="27"/>
      <c r="J41" s="25">
        <f>J40-G41+H41</f>
        <v>10689.280000000006</v>
      </c>
    </row>
    <row r="42" spans="1:26" ht="15.75" customHeight="1" x14ac:dyDescent="0.25">
      <c r="A42" s="61">
        <v>43865</v>
      </c>
      <c r="B42" s="51" t="s">
        <v>125</v>
      </c>
      <c r="C42" s="45" t="s">
        <v>144</v>
      </c>
      <c r="D42" s="45" t="s">
        <v>145</v>
      </c>
      <c r="F42" s="85">
        <v>1.1299999999999999</v>
      </c>
      <c r="G42" s="81">
        <v>23.95</v>
      </c>
      <c r="H42" s="81"/>
      <c r="I42" s="27"/>
      <c r="J42" s="25">
        <f>J41-G42+H42</f>
        <v>10665.330000000005</v>
      </c>
    </row>
    <row r="43" spans="1:26" ht="15.75" customHeight="1" x14ac:dyDescent="0.25">
      <c r="A43" s="61">
        <v>43844</v>
      </c>
      <c r="B43" s="26">
        <v>753</v>
      </c>
      <c r="C43" s="58" t="s">
        <v>128</v>
      </c>
      <c r="D43" s="45" t="s">
        <v>145</v>
      </c>
      <c r="F43" s="85"/>
      <c r="G43" s="81">
        <v>384.97</v>
      </c>
      <c r="H43" s="81"/>
      <c r="I43" s="27"/>
      <c r="J43" s="25">
        <f t="shared" si="0"/>
        <v>10280.360000000006</v>
      </c>
    </row>
    <row r="44" spans="1:26" ht="15.75" customHeight="1" x14ac:dyDescent="0.25">
      <c r="A44" s="61">
        <v>43879</v>
      </c>
      <c r="B44" s="51" t="s">
        <v>125</v>
      </c>
      <c r="C44" s="45" t="s">
        <v>144</v>
      </c>
      <c r="D44" s="45" t="s">
        <v>145</v>
      </c>
      <c r="E44" s="17"/>
      <c r="F44" s="85">
        <v>2.0099999999999998</v>
      </c>
      <c r="G44" s="79">
        <v>42.42</v>
      </c>
      <c r="H44" s="81"/>
      <c r="I44" s="27"/>
      <c r="J44" s="25">
        <f t="shared" si="0"/>
        <v>10237.940000000006</v>
      </c>
    </row>
    <row r="45" spans="1:26" ht="15.75" customHeight="1" x14ac:dyDescent="0.25">
      <c r="A45" s="19">
        <v>43881</v>
      </c>
      <c r="B45" s="51" t="s">
        <v>125</v>
      </c>
      <c r="C45" s="45" t="s">
        <v>95</v>
      </c>
      <c r="D45" s="45" t="s">
        <v>147</v>
      </c>
      <c r="F45" s="85"/>
      <c r="G45" s="81">
        <v>182.88</v>
      </c>
      <c r="H45" s="84"/>
      <c r="I45" s="27"/>
      <c r="J45" s="25">
        <f t="shared" si="0"/>
        <v>10055.060000000007</v>
      </c>
    </row>
    <row r="46" spans="1:26" ht="15.75" customHeight="1" x14ac:dyDescent="0.25">
      <c r="A46" s="22">
        <v>43881</v>
      </c>
      <c r="B46" s="23"/>
      <c r="C46" s="17" t="s">
        <v>148</v>
      </c>
      <c r="D46" s="17" t="s">
        <v>149</v>
      </c>
      <c r="E46" s="17"/>
      <c r="F46" s="85"/>
      <c r="G46" s="80"/>
      <c r="H46" s="80">
        <v>547.89</v>
      </c>
      <c r="I46" s="25"/>
      <c r="J46" s="25">
        <f t="shared" si="0"/>
        <v>10602.950000000006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 x14ac:dyDescent="0.25">
      <c r="A47" s="61">
        <v>43900</v>
      </c>
      <c r="B47" s="48">
        <v>756</v>
      </c>
      <c r="C47" s="45" t="s">
        <v>152</v>
      </c>
      <c r="D47" s="45" t="s">
        <v>153</v>
      </c>
      <c r="F47" s="85"/>
      <c r="G47" s="79">
        <v>14</v>
      </c>
      <c r="H47" s="80"/>
      <c r="I47" s="25"/>
      <c r="J47" s="25">
        <f t="shared" si="0"/>
        <v>10588.950000000006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 x14ac:dyDescent="0.25">
      <c r="A48" s="61">
        <v>43907</v>
      </c>
      <c r="B48" s="51" t="s">
        <v>125</v>
      </c>
      <c r="C48" s="45" t="s">
        <v>144</v>
      </c>
      <c r="D48" s="45" t="s">
        <v>145</v>
      </c>
      <c r="E48" s="17"/>
      <c r="F48" s="85">
        <v>1.81</v>
      </c>
      <c r="G48" s="79">
        <v>38.26</v>
      </c>
      <c r="H48" s="80"/>
      <c r="I48" s="25"/>
      <c r="J48" s="25">
        <f t="shared" si="0"/>
        <v>10550.690000000006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x14ac:dyDescent="0.25">
      <c r="A49" s="61">
        <v>43910</v>
      </c>
      <c r="B49" s="48">
        <v>755</v>
      </c>
      <c r="C49" t="s">
        <v>78</v>
      </c>
      <c r="D49" s="45" t="s">
        <v>65</v>
      </c>
      <c r="E49" s="49"/>
      <c r="F49" s="85"/>
      <c r="G49" s="79">
        <v>95</v>
      </c>
      <c r="H49" s="80"/>
      <c r="I49" s="25"/>
      <c r="J49" s="25">
        <f t="shared" si="0"/>
        <v>10455.690000000006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 x14ac:dyDescent="0.25">
      <c r="A50" s="61">
        <v>43910</v>
      </c>
      <c r="B50" s="48">
        <v>758</v>
      </c>
      <c r="C50" t="s">
        <v>78</v>
      </c>
      <c r="D50" t="s">
        <v>96</v>
      </c>
      <c r="F50" s="85"/>
      <c r="G50" s="81">
        <v>248.15</v>
      </c>
      <c r="H50" s="80"/>
      <c r="I50" s="25"/>
      <c r="J50" s="25">
        <f t="shared" si="0"/>
        <v>10207.540000000006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5">
      <c r="A51" s="19">
        <v>43910</v>
      </c>
      <c r="B51" s="51" t="s">
        <v>125</v>
      </c>
      <c r="C51" s="45" t="s">
        <v>95</v>
      </c>
      <c r="D51" s="45" t="s">
        <v>154</v>
      </c>
      <c r="F51" s="85"/>
      <c r="G51" s="81">
        <v>182.88</v>
      </c>
      <c r="H51" s="80"/>
      <c r="I51" s="25"/>
      <c r="J51" s="25">
        <f t="shared" si="0"/>
        <v>10024.660000000007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 x14ac:dyDescent="0.25">
      <c r="A52" s="19">
        <v>43921</v>
      </c>
      <c r="B52" s="51" t="s">
        <v>125</v>
      </c>
      <c r="C52" t="s">
        <v>133</v>
      </c>
      <c r="D52" t="s">
        <v>134</v>
      </c>
      <c r="F52" s="85"/>
      <c r="G52" s="81">
        <v>1143.3900000000001</v>
      </c>
      <c r="H52" s="80"/>
      <c r="I52" s="25"/>
      <c r="J52" s="25">
        <f t="shared" si="0"/>
        <v>8881.2700000000077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 x14ac:dyDescent="0.25">
      <c r="A53" s="47"/>
      <c r="B53" s="48"/>
      <c r="C53" s="45"/>
      <c r="D53" s="45"/>
      <c r="E53" s="17"/>
      <c r="F53" s="49"/>
      <c r="G53" s="79"/>
      <c r="H53" s="81"/>
      <c r="I53" s="27"/>
      <c r="J53" s="27"/>
    </row>
    <row r="54" spans="1:26" ht="15.75" customHeight="1" x14ac:dyDescent="0.25">
      <c r="A54" s="47"/>
      <c r="B54" s="48"/>
      <c r="C54" s="45"/>
      <c r="D54" s="45"/>
      <c r="F54" s="49"/>
      <c r="G54" s="79"/>
      <c r="H54" s="81"/>
      <c r="I54" s="27"/>
      <c r="J54" s="27"/>
    </row>
    <row r="55" spans="1:26" ht="15.75" customHeight="1" x14ac:dyDescent="0.25">
      <c r="A55" s="47"/>
      <c r="B55" s="48"/>
      <c r="C55" s="45"/>
      <c r="D55" s="45"/>
      <c r="F55" s="85">
        <f>SUM(F8:F54)</f>
        <v>241.34</v>
      </c>
      <c r="G55" s="81">
        <f ca="1">SUM(G8:G57)</f>
        <v>9741.0499999999993</v>
      </c>
      <c r="H55" s="81">
        <f>SUM(H9:H46)</f>
        <v>9520.64</v>
      </c>
      <c r="I55" s="27"/>
      <c r="J55" s="27"/>
    </row>
    <row r="56" spans="1:26" ht="15.75" customHeight="1" x14ac:dyDescent="0.25">
      <c r="A56" s="47"/>
      <c r="B56" s="48"/>
      <c r="C56" s="45"/>
      <c r="D56" s="45"/>
      <c r="E56" s="17"/>
      <c r="F56" s="17"/>
      <c r="G56" s="79"/>
      <c r="H56" s="21"/>
      <c r="I56" s="27"/>
      <c r="J56" s="27"/>
    </row>
    <row r="57" spans="1:26" ht="15.75" customHeight="1" x14ac:dyDescent="0.25">
      <c r="A57" s="76" t="s">
        <v>163</v>
      </c>
      <c r="B57" s="51"/>
      <c r="G57" s="81"/>
      <c r="H57" s="12"/>
      <c r="I57" s="27"/>
      <c r="J57" s="27"/>
    </row>
    <row r="58" spans="1:26" ht="15.75" customHeight="1" x14ac:dyDescent="0.25">
      <c r="A58" s="19"/>
      <c r="B58" s="51"/>
      <c r="G58" s="81"/>
      <c r="H58" s="12"/>
      <c r="I58" s="27"/>
      <c r="J58" s="27"/>
    </row>
    <row r="59" spans="1:26" ht="15.75" customHeight="1" x14ac:dyDescent="0.25">
      <c r="A59" s="19">
        <v>43861</v>
      </c>
      <c r="B59" s="26">
        <v>754</v>
      </c>
      <c r="C59" s="45" t="s">
        <v>165</v>
      </c>
      <c r="D59" s="45" t="s">
        <v>164</v>
      </c>
      <c r="G59" s="84">
        <v>1232.4000000000001</v>
      </c>
      <c r="I59" s="27"/>
      <c r="J59" s="27"/>
    </row>
    <row r="60" spans="1:26" ht="15.75" customHeight="1" x14ac:dyDescent="0.25">
      <c r="A60" s="19"/>
      <c r="B60" s="26"/>
      <c r="G60" s="81"/>
      <c r="H60" s="21"/>
      <c r="I60" s="27"/>
      <c r="J60" s="27"/>
    </row>
    <row r="61" spans="1:26" ht="15.75" customHeight="1" x14ac:dyDescent="0.25">
      <c r="A61" s="19"/>
      <c r="B61" s="26"/>
      <c r="G61" s="81"/>
      <c r="H61" s="21"/>
      <c r="I61" s="27"/>
      <c r="J61" s="27" t="s">
        <v>157</v>
      </c>
      <c r="L61" s="84">
        <f>G48+G42+G43+G44</f>
        <v>489.6</v>
      </c>
    </row>
    <row r="62" spans="1:26" ht="15.75" customHeight="1" x14ac:dyDescent="0.25">
      <c r="A62" s="19"/>
      <c r="B62" s="26"/>
      <c r="G62" s="81"/>
      <c r="H62" s="21"/>
      <c r="I62" s="27"/>
      <c r="J62" s="27"/>
    </row>
    <row r="63" spans="1:26" ht="15.75" customHeight="1" x14ac:dyDescent="0.25">
      <c r="A63" s="19"/>
      <c r="B63" s="26"/>
      <c r="G63" s="21"/>
      <c r="H63" s="21"/>
      <c r="I63" s="27"/>
      <c r="J63" s="27"/>
    </row>
    <row r="64" spans="1:26" ht="15.75" customHeight="1" x14ac:dyDescent="0.25">
      <c r="A64" s="19"/>
      <c r="B64" s="26"/>
      <c r="G64" s="21"/>
      <c r="H64" s="21"/>
      <c r="I64" s="27"/>
      <c r="J64" s="27"/>
      <c r="L64" s="30"/>
    </row>
    <row r="65" spans="1:12" ht="15.75" customHeight="1" x14ac:dyDescent="0.25">
      <c r="A65" s="19"/>
      <c r="B65" s="26"/>
      <c r="G65" s="21"/>
      <c r="H65" s="21"/>
      <c r="I65" s="10"/>
      <c r="J65" s="10"/>
    </row>
    <row r="66" spans="1:12" ht="15.75" customHeight="1" x14ac:dyDescent="0.25">
      <c r="A66" s="19"/>
      <c r="B66" s="10"/>
      <c r="G66" s="21"/>
      <c r="H66" s="21"/>
      <c r="I66" s="10"/>
      <c r="J66" s="10"/>
    </row>
    <row r="67" spans="1:12" ht="15.75" customHeight="1" x14ac:dyDescent="0.25">
      <c r="A67" s="19"/>
      <c r="B67" s="10"/>
      <c r="G67" s="21"/>
      <c r="H67" s="21"/>
      <c r="I67" s="10"/>
      <c r="J67" s="10"/>
    </row>
    <row r="68" spans="1:12" ht="15.75" customHeight="1" x14ac:dyDescent="0.25">
      <c r="A68" s="19"/>
      <c r="B68" s="10"/>
      <c r="G68" s="21"/>
      <c r="H68" s="21"/>
      <c r="I68" s="10"/>
      <c r="J68" s="10"/>
    </row>
    <row r="69" spans="1:12" ht="15.75" customHeight="1" x14ac:dyDescent="0.25">
      <c r="A69" s="19"/>
      <c r="B69" s="10"/>
      <c r="G69" s="21"/>
      <c r="H69" s="21"/>
      <c r="I69" s="10"/>
      <c r="J69" s="10"/>
    </row>
    <row r="70" spans="1:12" ht="15.75" customHeight="1" x14ac:dyDescent="0.25">
      <c r="A70" s="19"/>
      <c r="B70" s="10"/>
      <c r="E70" s="20"/>
      <c r="F70" s="20"/>
      <c r="G70" s="31"/>
      <c r="H70" s="21"/>
      <c r="I70" s="10"/>
      <c r="J70" s="10"/>
    </row>
    <row r="71" spans="1:12" ht="15.75" customHeight="1" x14ac:dyDescent="0.25">
      <c r="A71" s="19"/>
      <c r="B71" s="10"/>
      <c r="E71" s="20"/>
      <c r="F71" s="20"/>
      <c r="G71" s="31"/>
      <c r="H71" s="21"/>
      <c r="I71" s="10"/>
      <c r="J71" s="10"/>
    </row>
    <row r="72" spans="1:12" ht="15.75" customHeight="1" x14ac:dyDescent="0.25">
      <c r="A72" s="19"/>
      <c r="B72" s="10"/>
      <c r="E72" s="20"/>
      <c r="F72" s="20"/>
      <c r="G72" s="31"/>
      <c r="H72" s="21"/>
      <c r="I72" s="10"/>
      <c r="J72" s="10"/>
    </row>
    <row r="73" spans="1:12" ht="15.75" customHeight="1" x14ac:dyDescent="0.25">
      <c r="A73" s="19"/>
      <c r="B73" s="10"/>
      <c r="E73" s="20"/>
      <c r="F73" s="20"/>
      <c r="G73" s="31"/>
      <c r="H73" s="21"/>
      <c r="I73" s="10"/>
      <c r="J73" s="10"/>
    </row>
    <row r="74" spans="1:12" ht="15.75" customHeight="1" x14ac:dyDescent="0.25">
      <c r="A74" s="19"/>
      <c r="B74" s="10"/>
      <c r="E74" s="20"/>
      <c r="F74" s="20"/>
      <c r="G74" s="31"/>
      <c r="H74" s="21"/>
      <c r="I74" s="10"/>
      <c r="J74" s="10"/>
    </row>
    <row r="75" spans="1:12" ht="15.75" customHeight="1" x14ac:dyDescent="0.25">
      <c r="A75" s="19"/>
      <c r="B75" s="10"/>
      <c r="E75" s="20"/>
      <c r="F75" s="20"/>
      <c r="G75" s="31"/>
      <c r="H75" s="21"/>
      <c r="I75" s="10"/>
      <c r="J75" s="10"/>
    </row>
    <row r="76" spans="1:12" ht="15.75" customHeight="1" x14ac:dyDescent="0.25">
      <c r="A76" s="19"/>
      <c r="B76" s="10"/>
      <c r="E76" s="20"/>
      <c r="F76" s="20"/>
      <c r="G76" s="31"/>
      <c r="H76" s="21"/>
      <c r="I76" s="10"/>
      <c r="J76" s="10"/>
    </row>
    <row r="77" spans="1:12" ht="15.75" customHeight="1" x14ac:dyDescent="0.25">
      <c r="A77" s="19"/>
      <c r="B77" s="10"/>
      <c r="E77" s="20"/>
      <c r="F77" s="20"/>
      <c r="G77" s="31"/>
      <c r="H77" s="21"/>
      <c r="I77" s="10"/>
      <c r="J77" s="10"/>
    </row>
    <row r="78" spans="1:12" ht="15.75" customHeight="1" x14ac:dyDescent="0.25">
      <c r="A78" s="19"/>
      <c r="B78" s="10"/>
      <c r="E78" s="20"/>
      <c r="F78" s="20"/>
      <c r="G78" s="31"/>
      <c r="H78" s="21"/>
      <c r="I78" s="10"/>
      <c r="J78" s="10"/>
    </row>
    <row r="79" spans="1:12" ht="15.75" customHeight="1" x14ac:dyDescent="0.25">
      <c r="A79" s="19"/>
      <c r="B79" s="10"/>
      <c r="G79" s="21"/>
      <c r="H79" s="21"/>
      <c r="I79" s="10"/>
      <c r="J79" s="10"/>
      <c r="L79" s="30"/>
    </row>
    <row r="80" spans="1:12" ht="15.75" customHeight="1" x14ac:dyDescent="0.25">
      <c r="A80" s="19"/>
      <c r="B80" s="10"/>
      <c r="G80" s="21"/>
      <c r="H80" s="21"/>
      <c r="I80" s="10"/>
      <c r="J80" s="10"/>
    </row>
    <row r="81" spans="1:26" ht="15.75" customHeight="1" x14ac:dyDescent="0.25">
      <c r="A81" s="19"/>
      <c r="B81" s="10"/>
      <c r="G81" s="21"/>
      <c r="H81" s="21"/>
      <c r="I81" s="10"/>
      <c r="J81" s="10"/>
    </row>
    <row r="82" spans="1:26" ht="15.75" customHeight="1" x14ac:dyDescent="0.25">
      <c r="A82" s="19"/>
      <c r="B82" s="10"/>
      <c r="G82" s="21"/>
      <c r="H82" s="21"/>
      <c r="I82" s="10"/>
      <c r="J82" s="10"/>
    </row>
    <row r="83" spans="1:26" ht="15.75" customHeight="1" x14ac:dyDescent="0.25">
      <c r="A83" s="19"/>
      <c r="B83" s="10"/>
      <c r="G83" s="21"/>
      <c r="H83" s="21"/>
      <c r="I83" s="10"/>
      <c r="J83" s="10"/>
    </row>
    <row r="84" spans="1:26" ht="15.75" customHeight="1" x14ac:dyDescent="0.25">
      <c r="A84" s="19"/>
      <c r="B84" s="10"/>
      <c r="G84" s="21"/>
      <c r="H84" s="21"/>
      <c r="I84" s="10"/>
      <c r="J84" s="10"/>
    </row>
    <row r="85" spans="1:26" ht="15.75" customHeight="1" x14ac:dyDescent="0.25">
      <c r="A85" s="19"/>
      <c r="B85" s="10"/>
      <c r="G85" s="21"/>
      <c r="H85" s="21"/>
      <c r="I85" s="10"/>
      <c r="J85" s="10"/>
    </row>
    <row r="86" spans="1:26" ht="15.75" customHeight="1" x14ac:dyDescent="0.25">
      <c r="A86" s="19"/>
      <c r="B86" s="10"/>
      <c r="G86" s="21"/>
      <c r="H86" s="21"/>
      <c r="I86" s="10"/>
      <c r="J86" s="10"/>
    </row>
    <row r="87" spans="1:26" ht="15.75" customHeight="1" x14ac:dyDescent="0.25">
      <c r="A87" s="19"/>
      <c r="B87" s="10"/>
      <c r="G87" s="21"/>
      <c r="H87" s="21"/>
      <c r="I87" s="10"/>
      <c r="J87" s="10"/>
    </row>
    <row r="88" spans="1:26" ht="15.75" customHeight="1" x14ac:dyDescent="0.25">
      <c r="A88" s="19"/>
      <c r="B88" s="10"/>
      <c r="G88" s="21"/>
      <c r="H88" s="21"/>
      <c r="I88" s="10"/>
      <c r="J88" s="10"/>
    </row>
    <row r="89" spans="1:26" ht="15.75" customHeight="1" x14ac:dyDescent="0.25">
      <c r="A89" s="19"/>
      <c r="B89" s="10"/>
      <c r="G89" s="21"/>
      <c r="H89" s="21"/>
      <c r="I89" s="10"/>
      <c r="J89" s="10"/>
    </row>
    <row r="90" spans="1:26" ht="15.75" customHeight="1" x14ac:dyDescent="0.25">
      <c r="A90" s="22"/>
      <c r="B90" s="12"/>
      <c r="C90" s="17"/>
      <c r="D90" s="17"/>
      <c r="E90" s="17"/>
      <c r="F90" s="17"/>
      <c r="G90" s="24"/>
      <c r="H90" s="24"/>
      <c r="I90" s="12"/>
      <c r="J90" s="12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5">
      <c r="A91" s="19"/>
      <c r="B91" s="10"/>
      <c r="G91" s="21"/>
      <c r="H91" s="10"/>
      <c r="I91" s="10"/>
      <c r="J91" s="10"/>
      <c r="L91" s="30"/>
    </row>
    <row r="92" spans="1:26" ht="15.75" customHeight="1" x14ac:dyDescent="0.25">
      <c r="A92" s="32"/>
      <c r="B92" s="33"/>
      <c r="C92" s="34"/>
      <c r="D92" s="34"/>
      <c r="E92" s="34"/>
      <c r="F92" s="34"/>
      <c r="G92" s="35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 x14ac:dyDescent="0.25">
      <c r="A93" s="32"/>
      <c r="B93" s="33"/>
      <c r="E93" s="34"/>
      <c r="F93" s="34"/>
      <c r="G93" s="35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 x14ac:dyDescent="0.25">
      <c r="A94" s="19"/>
      <c r="B94" s="10"/>
      <c r="G94" s="21"/>
      <c r="H94" s="10"/>
      <c r="I94" s="10"/>
      <c r="J94" s="10"/>
    </row>
    <row r="95" spans="1:26" ht="15.75" customHeight="1" x14ac:dyDescent="0.25">
      <c r="A95" s="19"/>
      <c r="B95" s="10"/>
      <c r="G95" s="21"/>
      <c r="H95" s="10"/>
      <c r="I95" s="10"/>
      <c r="J95" s="10"/>
    </row>
    <row r="96" spans="1:26" ht="15.75" customHeight="1" x14ac:dyDescent="0.25">
      <c r="A96" s="19"/>
      <c r="B96" s="10"/>
      <c r="G96" s="21"/>
      <c r="H96" s="10"/>
      <c r="I96" s="10"/>
      <c r="J96" s="10"/>
    </row>
    <row r="97" spans="1:26" ht="15.75" customHeight="1" x14ac:dyDescent="0.25">
      <c r="A97" s="19"/>
      <c r="B97" s="10"/>
      <c r="G97" s="21"/>
      <c r="H97" s="10"/>
      <c r="I97" s="10"/>
      <c r="J97" s="10"/>
    </row>
    <row r="98" spans="1:26" ht="15.75" customHeight="1" x14ac:dyDescent="0.25">
      <c r="A98" s="19"/>
      <c r="B98" s="10"/>
      <c r="G98" s="21"/>
      <c r="H98" s="10"/>
      <c r="I98" s="10"/>
      <c r="J98" s="10"/>
    </row>
    <row r="99" spans="1:26" ht="15.75" customHeight="1" x14ac:dyDescent="0.25">
      <c r="A99" s="19"/>
      <c r="B99" s="10"/>
      <c r="G99" s="21"/>
      <c r="H99" s="10"/>
      <c r="I99" s="10"/>
      <c r="J99" s="10"/>
    </row>
    <row r="100" spans="1:26" ht="15.75" customHeight="1" x14ac:dyDescent="0.25">
      <c r="A100" s="19"/>
      <c r="B100" s="10"/>
      <c r="G100" s="21"/>
      <c r="H100" s="10"/>
      <c r="I100" s="10"/>
      <c r="J100" s="10"/>
    </row>
    <row r="101" spans="1:26" ht="15.75" customHeight="1" x14ac:dyDescent="0.25">
      <c r="A101" s="22"/>
      <c r="B101" s="12"/>
      <c r="C101" s="17"/>
      <c r="D101" s="17"/>
      <c r="E101" s="17"/>
      <c r="F101" s="17"/>
      <c r="G101" s="24"/>
      <c r="H101" s="12"/>
      <c r="I101" s="12"/>
      <c r="J101" s="1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25">
      <c r="A102" s="19"/>
      <c r="B102" s="10"/>
      <c r="G102" s="21"/>
      <c r="H102" s="10"/>
      <c r="I102" s="10"/>
      <c r="J102" s="10"/>
    </row>
    <row r="103" spans="1:26" ht="15.75" customHeight="1" x14ac:dyDescent="0.25">
      <c r="A103" s="19"/>
      <c r="B103" s="10"/>
      <c r="G103" s="21"/>
      <c r="H103" s="10"/>
      <c r="I103" s="10"/>
      <c r="J103" s="10"/>
    </row>
    <row r="104" spans="1:26" ht="15.75" customHeight="1" x14ac:dyDescent="0.25">
      <c r="A104" s="19"/>
      <c r="B104" s="10"/>
      <c r="G104" s="21"/>
      <c r="H104" s="10"/>
      <c r="I104" s="10"/>
      <c r="J104" s="10"/>
    </row>
    <row r="105" spans="1:26" ht="15.75" customHeight="1" x14ac:dyDescent="0.25">
      <c r="A105" s="19"/>
      <c r="B105" s="10"/>
      <c r="G105" s="21"/>
      <c r="H105" s="10"/>
      <c r="I105" s="10"/>
      <c r="J105" s="10"/>
    </row>
    <row r="106" spans="1:26" ht="15.75" customHeight="1" x14ac:dyDescent="0.25">
      <c r="A106" s="19"/>
      <c r="B106" s="10"/>
      <c r="G106" s="21"/>
      <c r="H106" s="10"/>
      <c r="I106" s="10"/>
      <c r="J106" s="10"/>
      <c r="L106" s="30"/>
    </row>
    <row r="107" spans="1:26" ht="15.75" customHeight="1" x14ac:dyDescent="0.25">
      <c r="A107" s="19"/>
      <c r="B107" s="10"/>
      <c r="G107" s="21"/>
      <c r="H107" s="10"/>
      <c r="I107" s="10"/>
      <c r="J107" s="10"/>
    </row>
    <row r="108" spans="1:26" ht="15.75" customHeight="1" x14ac:dyDescent="0.25">
      <c r="A108" s="19"/>
      <c r="B108" s="10"/>
      <c r="G108" s="21"/>
      <c r="H108" s="10"/>
      <c r="I108" s="10"/>
      <c r="J108" s="10"/>
    </row>
    <row r="109" spans="1:26" ht="15.75" customHeight="1" x14ac:dyDescent="0.25">
      <c r="A109" s="19"/>
      <c r="B109" s="10"/>
      <c r="G109" s="21"/>
      <c r="H109" s="10"/>
      <c r="I109" s="10"/>
      <c r="J109" s="10"/>
    </row>
    <row r="110" spans="1:26" ht="15.75" customHeight="1" x14ac:dyDescent="0.25">
      <c r="A110" s="19"/>
      <c r="B110" s="10"/>
      <c r="G110" s="21"/>
      <c r="H110" s="10"/>
      <c r="I110" s="10"/>
      <c r="J110" s="10"/>
    </row>
    <row r="111" spans="1:26" ht="15.75" customHeight="1" x14ac:dyDescent="0.25">
      <c r="A111" s="19"/>
      <c r="B111" s="10"/>
      <c r="G111" s="21"/>
      <c r="H111" s="10"/>
      <c r="I111" s="10"/>
      <c r="J111" s="10"/>
    </row>
    <row r="112" spans="1:26" ht="15.75" customHeight="1" x14ac:dyDescent="0.25">
      <c r="A112" s="19"/>
      <c r="B112" s="10"/>
      <c r="G112" s="21"/>
      <c r="H112" s="10"/>
      <c r="I112" s="10"/>
      <c r="J112" s="10"/>
    </row>
    <row r="113" spans="1:26" ht="15.75" customHeight="1" x14ac:dyDescent="0.25">
      <c r="A113" s="19"/>
      <c r="B113" s="10"/>
      <c r="G113" s="21"/>
      <c r="H113" s="10"/>
      <c r="I113" s="10"/>
      <c r="J113" s="10"/>
    </row>
    <row r="114" spans="1:26" ht="15.75" customHeight="1" x14ac:dyDescent="0.25">
      <c r="A114" s="19"/>
      <c r="B114" s="10"/>
      <c r="G114" s="21"/>
      <c r="H114" s="10"/>
      <c r="I114" s="10"/>
      <c r="J114" s="10"/>
      <c r="L114" s="30"/>
    </row>
    <row r="115" spans="1:26" ht="15.75" customHeight="1" x14ac:dyDescent="0.25">
      <c r="A115" s="19"/>
      <c r="B115" s="10"/>
      <c r="G115" s="21"/>
      <c r="H115" s="10"/>
      <c r="I115" s="10"/>
      <c r="J115" s="10"/>
    </row>
    <row r="116" spans="1:26" ht="15.75" customHeight="1" x14ac:dyDescent="0.25">
      <c r="A116" s="32"/>
      <c r="B116" s="33"/>
      <c r="E116" s="34"/>
      <c r="F116" s="34"/>
      <c r="G116" s="35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 x14ac:dyDescent="0.25">
      <c r="A117" s="32"/>
      <c r="B117" s="33"/>
      <c r="C117" s="34"/>
      <c r="D117" s="34"/>
      <c r="E117" s="34"/>
      <c r="F117" s="34"/>
      <c r="G117" s="35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 x14ac:dyDescent="0.25">
      <c r="A118" s="19"/>
      <c r="B118" s="10"/>
      <c r="G118" s="21"/>
      <c r="H118" s="10"/>
      <c r="I118" s="10"/>
      <c r="J118" s="10"/>
    </row>
    <row r="119" spans="1:26" ht="15.75" customHeight="1" x14ac:dyDescent="0.25">
      <c r="A119" s="19"/>
      <c r="B119" s="10"/>
      <c r="G119" s="21"/>
      <c r="H119" s="10"/>
      <c r="I119" s="10"/>
      <c r="J119" s="10"/>
    </row>
    <row r="120" spans="1:26" ht="15.75" customHeight="1" x14ac:dyDescent="0.25">
      <c r="A120" s="19"/>
      <c r="B120" s="10"/>
      <c r="G120" s="21"/>
      <c r="H120" s="10"/>
      <c r="I120" s="10"/>
      <c r="J120" s="10"/>
    </row>
    <row r="121" spans="1:26" ht="15.75" customHeight="1" x14ac:dyDescent="0.25">
      <c r="A121" s="19"/>
      <c r="B121" s="10"/>
      <c r="G121" s="21"/>
      <c r="H121" s="10"/>
      <c r="I121" s="10"/>
      <c r="J121" s="10"/>
    </row>
    <row r="122" spans="1:26" ht="15.75" customHeight="1" x14ac:dyDescent="0.25">
      <c r="A122" s="19"/>
      <c r="B122" s="10"/>
      <c r="G122" s="21"/>
      <c r="H122" s="10"/>
      <c r="I122" s="10"/>
      <c r="J122" s="10"/>
    </row>
    <row r="123" spans="1:26" ht="15.75" customHeight="1" x14ac:dyDescent="0.25">
      <c r="A123" s="19"/>
      <c r="B123" s="10"/>
      <c r="G123" s="21"/>
      <c r="H123" s="10"/>
      <c r="I123" s="10"/>
      <c r="J123" s="10"/>
    </row>
    <row r="124" spans="1:26" ht="15.75" customHeight="1" x14ac:dyDescent="0.25">
      <c r="A124" s="32"/>
      <c r="B124" s="33"/>
      <c r="E124" s="34"/>
      <c r="F124" s="34"/>
      <c r="G124" s="35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 x14ac:dyDescent="0.25">
      <c r="A125" s="19"/>
      <c r="B125" s="10"/>
      <c r="G125" s="21"/>
      <c r="H125" s="10"/>
      <c r="I125" s="10"/>
      <c r="J125" s="10"/>
    </row>
    <row r="126" spans="1:26" ht="15.75" customHeight="1" x14ac:dyDescent="0.25">
      <c r="A126" s="19"/>
      <c r="B126" s="10"/>
      <c r="G126" s="21"/>
      <c r="H126" s="10"/>
      <c r="I126" s="10"/>
      <c r="J126" s="10"/>
    </row>
    <row r="127" spans="1:26" ht="15.75" customHeight="1" x14ac:dyDescent="0.25">
      <c r="A127" s="19"/>
      <c r="B127" s="10"/>
      <c r="G127" s="21"/>
      <c r="H127" s="10"/>
      <c r="I127" s="10"/>
      <c r="J127" s="10"/>
    </row>
    <row r="128" spans="1:26" ht="15.75" customHeight="1" x14ac:dyDescent="0.25">
      <c r="A128" s="19"/>
      <c r="B128" s="10"/>
      <c r="G128" s="21"/>
      <c r="H128" s="10"/>
      <c r="I128" s="10"/>
      <c r="J128" s="10"/>
    </row>
    <row r="129" spans="1:26" ht="15.75" customHeight="1" x14ac:dyDescent="0.25">
      <c r="A129" s="19"/>
      <c r="B129" s="10"/>
      <c r="G129" s="21"/>
      <c r="H129" s="10"/>
      <c r="I129" s="10"/>
      <c r="J129" s="10"/>
    </row>
    <row r="130" spans="1:26" ht="15.75" customHeight="1" x14ac:dyDescent="0.25">
      <c r="A130" s="19"/>
      <c r="B130" s="10"/>
      <c r="G130" s="21"/>
      <c r="H130" s="10"/>
      <c r="I130" s="10"/>
      <c r="J130" s="10"/>
    </row>
    <row r="131" spans="1:26" ht="15.75" customHeight="1" x14ac:dyDescent="0.25">
      <c r="A131" s="19"/>
      <c r="B131" s="10"/>
      <c r="G131" s="21"/>
      <c r="H131" s="10"/>
      <c r="I131" s="10"/>
      <c r="J131" s="10"/>
    </row>
    <row r="132" spans="1:26" ht="15.75" customHeight="1" x14ac:dyDescent="0.25">
      <c r="A132" s="19"/>
      <c r="B132" s="10"/>
      <c r="G132" s="21"/>
      <c r="H132" s="10"/>
      <c r="I132" s="10"/>
      <c r="J132" s="10"/>
    </row>
    <row r="133" spans="1:26" ht="15.75" customHeight="1" x14ac:dyDescent="0.25">
      <c r="A133" s="19"/>
      <c r="B133" s="10"/>
      <c r="G133" s="21"/>
      <c r="H133" s="10"/>
      <c r="I133" s="10"/>
      <c r="J133" s="10"/>
    </row>
    <row r="134" spans="1:26" ht="15.75" customHeight="1" x14ac:dyDescent="0.25">
      <c r="A134" s="19"/>
      <c r="B134" s="10"/>
      <c r="G134" s="21"/>
      <c r="H134" s="10"/>
      <c r="I134" s="10"/>
      <c r="J134" s="10"/>
    </row>
    <row r="135" spans="1:26" ht="15.75" customHeight="1" x14ac:dyDescent="0.25">
      <c r="A135" s="19"/>
      <c r="B135" s="10"/>
      <c r="G135" s="21"/>
      <c r="H135" s="10"/>
      <c r="I135" s="10"/>
      <c r="J135" s="10"/>
    </row>
    <row r="136" spans="1:26" ht="15.75" customHeight="1" x14ac:dyDescent="0.25">
      <c r="A136" s="19"/>
      <c r="B136" s="10"/>
      <c r="G136" s="21"/>
      <c r="H136" s="10"/>
      <c r="I136" s="10"/>
      <c r="J136" s="10"/>
    </row>
    <row r="137" spans="1:26" ht="15.75" customHeight="1" x14ac:dyDescent="0.25">
      <c r="A137" s="19"/>
      <c r="B137" s="10"/>
      <c r="G137" s="21"/>
      <c r="H137" s="10"/>
      <c r="I137" s="10"/>
      <c r="J137" s="10"/>
      <c r="L137" s="30"/>
    </row>
    <row r="138" spans="1:26" ht="15.75" customHeight="1" x14ac:dyDescent="0.25">
      <c r="A138" s="19"/>
      <c r="B138" s="10"/>
      <c r="G138" s="21"/>
      <c r="H138" s="10"/>
      <c r="I138" s="10"/>
      <c r="J138" s="10"/>
    </row>
    <row r="139" spans="1:26" ht="15.75" customHeight="1" x14ac:dyDescent="0.25">
      <c r="A139" s="19"/>
      <c r="B139" s="36"/>
      <c r="C139" s="20"/>
      <c r="D139" s="20"/>
      <c r="E139" s="20"/>
      <c r="F139" s="20"/>
      <c r="G139" s="31"/>
      <c r="H139" s="36"/>
      <c r="I139" s="10"/>
      <c r="J139" s="10"/>
    </row>
    <row r="140" spans="1:26" ht="15.75" customHeight="1" x14ac:dyDescent="0.25">
      <c r="A140" s="22"/>
      <c r="B140" s="37"/>
      <c r="E140" s="38"/>
      <c r="F140" s="38"/>
      <c r="G140" s="39"/>
      <c r="H140" s="37"/>
      <c r="I140" s="12"/>
      <c r="J140" s="1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5">
      <c r="A141" s="22"/>
      <c r="B141" s="37"/>
      <c r="E141" s="38"/>
      <c r="F141" s="38"/>
      <c r="G141" s="39"/>
      <c r="H141" s="37"/>
      <c r="I141" s="12"/>
      <c r="J141" s="1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5">
      <c r="A142" s="19"/>
      <c r="B142" s="10"/>
      <c r="G142" s="21"/>
      <c r="H142" s="10"/>
      <c r="I142" s="10"/>
      <c r="J142" s="10"/>
    </row>
    <row r="143" spans="1:26" ht="15.75" customHeight="1" x14ac:dyDescent="0.25">
      <c r="A143" s="19"/>
      <c r="B143" s="10"/>
      <c r="G143" s="21"/>
      <c r="H143" s="10"/>
      <c r="I143" s="10"/>
      <c r="J143" s="10"/>
    </row>
    <row r="144" spans="1:26" ht="15.75" customHeight="1" x14ac:dyDescent="0.25">
      <c r="A144" s="19"/>
      <c r="B144" s="10"/>
      <c r="G144" s="21"/>
      <c r="H144" s="10"/>
      <c r="I144" s="10"/>
      <c r="J144" s="10"/>
    </row>
    <row r="145" spans="1:10" ht="15.75" customHeight="1" x14ac:dyDescent="0.25">
      <c r="A145" s="19"/>
      <c r="B145" s="10"/>
      <c r="G145" s="21"/>
      <c r="H145" s="10"/>
      <c r="I145" s="10"/>
      <c r="J145" s="10"/>
    </row>
    <row r="146" spans="1:10" ht="15.75" customHeight="1" x14ac:dyDescent="0.25">
      <c r="A146" s="19"/>
      <c r="B146" s="10"/>
      <c r="G146" s="21"/>
      <c r="H146" s="10"/>
      <c r="I146" s="10"/>
      <c r="J146" s="10"/>
    </row>
    <row r="147" spans="1:10" ht="15.75" customHeight="1" x14ac:dyDescent="0.25">
      <c r="A147" s="19"/>
      <c r="B147" s="10"/>
      <c r="G147" s="40"/>
      <c r="H147" s="41"/>
      <c r="I147" s="10"/>
      <c r="J147" s="10"/>
    </row>
    <row r="148" spans="1:10" ht="15.75" customHeight="1" x14ac:dyDescent="0.25">
      <c r="A148" s="19"/>
      <c r="B148" s="10"/>
      <c r="G148" s="21"/>
      <c r="H148" s="10"/>
      <c r="I148" s="10"/>
      <c r="J148" s="10"/>
    </row>
    <row r="149" spans="1:10" ht="15.75" customHeight="1" x14ac:dyDescent="0.25">
      <c r="A149" s="42"/>
      <c r="B149" s="36"/>
      <c r="G149" s="21"/>
      <c r="H149" s="43"/>
      <c r="I149" s="10"/>
      <c r="J149" s="10"/>
    </row>
    <row r="150" spans="1:10" ht="15.75" customHeight="1" x14ac:dyDescent="0.25">
      <c r="A150" s="19"/>
      <c r="B150" s="10"/>
      <c r="G150" s="21"/>
      <c r="H150" s="10"/>
      <c r="I150" s="10"/>
      <c r="J150" s="10"/>
    </row>
    <row r="151" spans="1:10" ht="15.75" customHeight="1" x14ac:dyDescent="0.25">
      <c r="A151" s="19"/>
      <c r="B151" s="10"/>
      <c r="G151" s="21"/>
      <c r="H151" s="10"/>
      <c r="I151" s="10"/>
      <c r="J151" s="10"/>
    </row>
    <row r="152" spans="1:10" ht="15.75" customHeight="1" x14ac:dyDescent="0.25">
      <c r="A152" s="19"/>
      <c r="B152" s="10"/>
      <c r="G152" s="21"/>
      <c r="H152" s="10"/>
      <c r="I152" s="10"/>
      <c r="J152" s="10"/>
    </row>
    <row r="153" spans="1:10" ht="15.75" customHeight="1" x14ac:dyDescent="0.25">
      <c r="A153" s="19"/>
      <c r="B153" s="10"/>
      <c r="G153" s="21"/>
      <c r="H153" s="10"/>
      <c r="I153" s="10"/>
      <c r="J153" s="10"/>
    </row>
    <row r="154" spans="1:10" ht="15.75" customHeight="1" x14ac:dyDescent="0.25">
      <c r="A154" s="19"/>
      <c r="B154" s="10"/>
      <c r="G154" s="21"/>
      <c r="H154" s="10"/>
      <c r="I154" s="10"/>
      <c r="J154" s="10"/>
    </row>
    <row r="155" spans="1:10" ht="15.75" customHeight="1" x14ac:dyDescent="0.25">
      <c r="A155" s="19"/>
      <c r="B155" s="10"/>
      <c r="G155" s="21"/>
      <c r="H155" s="10"/>
      <c r="I155" s="10"/>
      <c r="J155" s="10"/>
    </row>
    <row r="156" spans="1:10" ht="15.75" customHeight="1" x14ac:dyDescent="0.25">
      <c r="A156" s="19"/>
      <c r="B156" s="10"/>
      <c r="G156" s="21"/>
      <c r="H156" s="10"/>
      <c r="I156" s="10"/>
      <c r="J156" s="10"/>
    </row>
    <row r="157" spans="1:10" ht="15.75" customHeight="1" x14ac:dyDescent="0.25">
      <c r="A157" s="19"/>
      <c r="B157" s="10"/>
      <c r="G157" s="21"/>
      <c r="H157" s="10"/>
      <c r="I157" s="10"/>
      <c r="J157" s="10"/>
    </row>
    <row r="158" spans="1:10" ht="15.75" customHeight="1" x14ac:dyDescent="0.25">
      <c r="A158" s="19"/>
      <c r="B158" s="10"/>
      <c r="G158" s="21"/>
      <c r="H158" s="10"/>
      <c r="I158" s="10"/>
      <c r="J158" s="10"/>
    </row>
    <row r="159" spans="1:10" ht="15.75" customHeight="1" x14ac:dyDescent="0.25">
      <c r="A159" s="19"/>
      <c r="B159" s="10"/>
      <c r="I159" s="10"/>
      <c r="J159" s="10"/>
    </row>
    <row r="160" spans="1:10" ht="15.75" customHeight="1" x14ac:dyDescent="0.25">
      <c r="A160" s="19"/>
      <c r="B160" s="10"/>
      <c r="I160" s="10"/>
      <c r="J160" s="10"/>
    </row>
    <row r="161" spans="1:10" ht="15.75" customHeight="1" x14ac:dyDescent="0.25">
      <c r="A161" s="19"/>
      <c r="B161" s="10"/>
      <c r="G161" s="21"/>
      <c r="H161" s="10"/>
      <c r="I161" s="10"/>
      <c r="J161" s="10"/>
    </row>
    <row r="162" spans="1:10" ht="15.75" customHeight="1" x14ac:dyDescent="0.25">
      <c r="A162" s="19"/>
      <c r="B162" s="10"/>
      <c r="G162" s="21"/>
      <c r="H162" s="10"/>
      <c r="I162" s="10"/>
      <c r="J162" s="10"/>
    </row>
    <row r="163" spans="1:10" ht="15.75" customHeight="1" x14ac:dyDescent="0.25">
      <c r="A163" s="19"/>
      <c r="B163" s="10"/>
      <c r="G163" s="21"/>
      <c r="H163" s="10"/>
      <c r="I163" s="10"/>
      <c r="J163" s="10"/>
    </row>
    <row r="164" spans="1:10" ht="15.75" customHeight="1" x14ac:dyDescent="0.25">
      <c r="A164" s="19"/>
      <c r="B164" s="10"/>
      <c r="G164" s="21"/>
      <c r="H164" s="10"/>
      <c r="I164" s="10"/>
      <c r="J164" s="10"/>
    </row>
    <row r="165" spans="1:10" ht="15.75" customHeight="1" x14ac:dyDescent="0.25">
      <c r="A165" s="19"/>
      <c r="B165" s="10"/>
      <c r="G165" s="21"/>
      <c r="H165" s="10"/>
      <c r="I165" s="10"/>
      <c r="J165" s="10"/>
    </row>
    <row r="166" spans="1:10" ht="15.75" customHeight="1" x14ac:dyDescent="0.25">
      <c r="A166" s="19"/>
      <c r="B166" s="10"/>
      <c r="G166" s="21"/>
      <c r="H166" s="10"/>
      <c r="I166" s="10"/>
      <c r="J166" s="10"/>
    </row>
    <row r="167" spans="1:10" ht="15.75" customHeight="1" x14ac:dyDescent="0.25">
      <c r="A167" s="19"/>
      <c r="B167" s="10"/>
      <c r="G167" s="21"/>
      <c r="H167" s="10"/>
      <c r="I167" s="10"/>
      <c r="J167" s="10"/>
    </row>
    <row r="168" spans="1:10" ht="15.75" customHeight="1" x14ac:dyDescent="0.25">
      <c r="A168" s="19"/>
      <c r="B168" s="10"/>
      <c r="G168" s="21"/>
      <c r="H168" s="10"/>
      <c r="I168" s="10"/>
      <c r="J168" s="10"/>
    </row>
    <row r="169" spans="1:10" ht="15.75" customHeight="1" x14ac:dyDescent="0.25">
      <c r="A169" s="19"/>
      <c r="B169" s="10"/>
      <c r="G169" s="21"/>
      <c r="H169" s="10"/>
      <c r="I169" s="10"/>
      <c r="J169" s="10"/>
    </row>
    <row r="170" spans="1:10" ht="15.75" customHeight="1" x14ac:dyDescent="0.25">
      <c r="A170" s="19"/>
      <c r="B170" s="10"/>
      <c r="G170" s="21"/>
      <c r="H170" s="10"/>
      <c r="I170" s="10"/>
      <c r="J170" s="10"/>
    </row>
    <row r="171" spans="1:10" ht="15.75" customHeight="1" x14ac:dyDescent="0.25">
      <c r="A171" s="19"/>
      <c r="B171" s="10"/>
      <c r="G171" s="21"/>
      <c r="H171" s="10"/>
      <c r="I171" s="10"/>
      <c r="J171" s="10"/>
    </row>
    <row r="172" spans="1:10" ht="15.75" customHeight="1" x14ac:dyDescent="0.25">
      <c r="A172" s="19"/>
      <c r="B172" s="10"/>
      <c r="G172" s="21"/>
      <c r="H172" s="10"/>
      <c r="I172" s="10"/>
      <c r="J172" s="10"/>
    </row>
    <row r="173" spans="1:10" ht="15.75" customHeight="1" x14ac:dyDescent="0.25">
      <c r="A173" s="19"/>
      <c r="B173" s="10"/>
      <c r="G173" s="21"/>
      <c r="H173" s="10"/>
      <c r="I173" s="10"/>
      <c r="J173" s="10"/>
    </row>
    <row r="174" spans="1:10" ht="15.75" customHeight="1" x14ac:dyDescent="0.25">
      <c r="A174" s="19"/>
      <c r="B174" s="10"/>
      <c r="G174" s="21"/>
      <c r="H174" s="10"/>
      <c r="I174" s="10"/>
      <c r="J174" s="10"/>
    </row>
    <row r="175" spans="1:10" ht="15.75" customHeight="1" x14ac:dyDescent="0.25">
      <c r="A175" s="19"/>
      <c r="B175" s="10"/>
      <c r="G175" s="21"/>
      <c r="H175" s="10"/>
      <c r="I175" s="10"/>
      <c r="J175" s="10"/>
    </row>
    <row r="176" spans="1:10" ht="15.75" customHeight="1" x14ac:dyDescent="0.25">
      <c r="A176" s="19"/>
      <c r="B176" s="10"/>
      <c r="G176" s="21"/>
      <c r="H176" s="10"/>
      <c r="I176" s="10"/>
      <c r="J176" s="10"/>
    </row>
    <row r="177" spans="1:10" ht="15.75" customHeight="1" x14ac:dyDescent="0.25">
      <c r="A177" s="19"/>
      <c r="B177" s="10"/>
      <c r="G177" s="21"/>
      <c r="H177" s="10"/>
      <c r="I177" s="10"/>
      <c r="J177" s="10"/>
    </row>
    <row r="178" spans="1:10" ht="15.75" customHeight="1" x14ac:dyDescent="0.25">
      <c r="A178" s="19"/>
      <c r="B178" s="10"/>
      <c r="G178" s="21"/>
      <c r="H178" s="10"/>
      <c r="I178" s="10"/>
      <c r="J178" s="10"/>
    </row>
    <row r="179" spans="1:10" ht="15.75" customHeight="1" x14ac:dyDescent="0.25">
      <c r="A179" s="19"/>
      <c r="B179" s="10"/>
      <c r="G179" s="21"/>
      <c r="H179" s="10"/>
      <c r="I179" s="10"/>
      <c r="J179" s="10"/>
    </row>
    <row r="180" spans="1:10" ht="15.75" customHeight="1" x14ac:dyDescent="0.25">
      <c r="A180" s="19"/>
      <c r="B180" s="10"/>
      <c r="G180" s="21"/>
      <c r="H180" s="10"/>
      <c r="I180" s="10"/>
      <c r="J180" s="10"/>
    </row>
    <row r="181" spans="1:10" ht="15.75" customHeight="1" x14ac:dyDescent="0.25">
      <c r="A181" s="19"/>
      <c r="B181" s="10"/>
      <c r="G181" s="21"/>
      <c r="H181" s="10"/>
      <c r="I181" s="10"/>
      <c r="J181" s="10"/>
    </row>
    <row r="182" spans="1:10" ht="15.75" customHeight="1" x14ac:dyDescent="0.25">
      <c r="A182" s="19"/>
      <c r="B182" s="10"/>
      <c r="G182" s="21"/>
      <c r="H182" s="10"/>
      <c r="I182" s="10"/>
      <c r="J182" s="10"/>
    </row>
    <row r="183" spans="1:10" ht="15.75" customHeight="1" x14ac:dyDescent="0.25">
      <c r="A183" s="19"/>
      <c r="B183" s="10"/>
      <c r="G183" s="21"/>
      <c r="H183" s="10"/>
      <c r="I183" s="10"/>
      <c r="J183" s="10"/>
    </row>
    <row r="184" spans="1:10" ht="15.75" customHeight="1" x14ac:dyDescent="0.25">
      <c r="A184" s="19"/>
      <c r="B184" s="10"/>
      <c r="G184" s="21"/>
      <c r="H184" s="10"/>
      <c r="I184" s="10"/>
      <c r="J184" s="10"/>
    </row>
    <row r="185" spans="1:10" ht="15.75" customHeight="1" x14ac:dyDescent="0.25">
      <c r="A185" s="19"/>
      <c r="B185" s="10"/>
      <c r="G185" s="21"/>
      <c r="H185" s="10"/>
      <c r="I185" s="10"/>
      <c r="J185" s="10"/>
    </row>
    <row r="186" spans="1:10" ht="15.75" customHeight="1" x14ac:dyDescent="0.25">
      <c r="A186" s="19"/>
      <c r="B186" s="10"/>
      <c r="G186" s="21"/>
      <c r="H186" s="10"/>
      <c r="I186" s="10"/>
      <c r="J186" s="10"/>
    </row>
    <row r="187" spans="1:10" ht="15.75" customHeight="1" x14ac:dyDescent="0.25">
      <c r="A187" s="19"/>
      <c r="B187" s="10"/>
      <c r="G187" s="21"/>
      <c r="H187" s="10"/>
      <c r="I187" s="10"/>
      <c r="J187" s="10"/>
    </row>
    <row r="188" spans="1:10" ht="15.75" customHeight="1" x14ac:dyDescent="0.25">
      <c r="A188" s="19"/>
      <c r="B188" s="10"/>
      <c r="G188" s="21"/>
      <c r="H188" s="10"/>
      <c r="I188" s="10"/>
      <c r="J188" s="10"/>
    </row>
    <row r="189" spans="1:10" ht="15.75" customHeight="1" x14ac:dyDescent="0.25">
      <c r="A189" s="19"/>
      <c r="B189" s="10"/>
      <c r="G189" s="21"/>
      <c r="H189" s="10"/>
      <c r="I189" s="10"/>
      <c r="J189" s="10"/>
    </row>
    <row r="190" spans="1:10" ht="15.75" customHeight="1" x14ac:dyDescent="0.25">
      <c r="A190" s="19"/>
      <c r="B190" s="10"/>
      <c r="G190" s="21"/>
      <c r="H190" s="10"/>
      <c r="I190" s="10"/>
      <c r="J190" s="10"/>
    </row>
    <row r="191" spans="1:10" ht="15.75" customHeight="1" x14ac:dyDescent="0.25">
      <c r="A191" s="19"/>
      <c r="B191" s="10"/>
      <c r="G191" s="21"/>
      <c r="H191" s="10"/>
      <c r="I191" s="10"/>
      <c r="J191" s="10"/>
    </row>
    <row r="192" spans="1:10" ht="15.75" customHeight="1" x14ac:dyDescent="0.25">
      <c r="A192" s="19"/>
      <c r="B192" s="10"/>
      <c r="G192" s="21"/>
      <c r="H192" s="10"/>
      <c r="I192" s="10"/>
      <c r="J192" s="10"/>
    </row>
    <row r="193" spans="1:10" ht="15.75" customHeight="1" x14ac:dyDescent="0.25">
      <c r="A193" s="19"/>
      <c r="B193" s="10"/>
      <c r="G193" s="21"/>
      <c r="H193" s="10"/>
      <c r="I193" s="10"/>
      <c r="J193" s="10"/>
    </row>
    <row r="194" spans="1:10" ht="15.75" customHeight="1" x14ac:dyDescent="0.25">
      <c r="A194" s="19"/>
      <c r="B194" s="10"/>
      <c r="G194" s="21"/>
      <c r="H194" s="10"/>
      <c r="I194" s="10"/>
      <c r="J194" s="10"/>
    </row>
    <row r="195" spans="1:10" ht="15.75" customHeight="1" x14ac:dyDescent="0.25">
      <c r="A195" s="19"/>
      <c r="B195" s="10"/>
      <c r="G195" s="21"/>
      <c r="H195" s="10"/>
      <c r="I195" s="10"/>
      <c r="J195" s="10"/>
    </row>
    <row r="196" spans="1:10" ht="15.75" customHeight="1" x14ac:dyDescent="0.25">
      <c r="A196" s="19"/>
      <c r="B196" s="10"/>
      <c r="G196" s="21"/>
      <c r="H196" s="10"/>
      <c r="I196" s="10"/>
      <c r="J196" s="10"/>
    </row>
    <row r="197" spans="1:10" ht="15.75" customHeight="1" x14ac:dyDescent="0.25">
      <c r="A197" s="19"/>
      <c r="B197" s="10"/>
      <c r="G197" s="21"/>
      <c r="H197" s="10"/>
      <c r="I197" s="10"/>
      <c r="J197" s="10"/>
    </row>
    <row r="198" spans="1:10" ht="15.75" customHeight="1" x14ac:dyDescent="0.25">
      <c r="A198" s="19"/>
      <c r="B198" s="10"/>
      <c r="G198" s="21"/>
      <c r="H198" s="10"/>
      <c r="I198" s="10"/>
      <c r="J198" s="10"/>
    </row>
    <row r="199" spans="1:10" ht="15.75" customHeight="1" x14ac:dyDescent="0.25">
      <c r="A199" s="19"/>
      <c r="B199" s="10"/>
      <c r="G199" s="21"/>
      <c r="H199" s="10"/>
      <c r="I199" s="10"/>
      <c r="J199" s="10"/>
    </row>
    <row r="200" spans="1:10" ht="15.75" customHeight="1" x14ac:dyDescent="0.25">
      <c r="A200" s="19"/>
      <c r="B200" s="10"/>
      <c r="G200" s="21"/>
      <c r="H200" s="10"/>
      <c r="I200" s="10"/>
      <c r="J200" s="10"/>
    </row>
    <row r="201" spans="1:10" ht="15.75" customHeight="1" x14ac:dyDescent="0.25">
      <c r="A201" s="19"/>
      <c r="B201" s="10"/>
      <c r="G201" s="21"/>
      <c r="H201" s="10"/>
      <c r="I201" s="10"/>
      <c r="J201" s="10"/>
    </row>
    <row r="202" spans="1:10" ht="15.75" customHeight="1" x14ac:dyDescent="0.25">
      <c r="A202" s="19"/>
      <c r="B202" s="10"/>
      <c r="G202" s="21"/>
      <c r="H202" s="10"/>
      <c r="I202" s="10"/>
      <c r="J202" s="10"/>
    </row>
    <row r="203" spans="1:10" ht="15.75" customHeight="1" x14ac:dyDescent="0.25">
      <c r="A203" s="19"/>
      <c r="B203" s="10"/>
      <c r="G203" s="21"/>
      <c r="H203" s="10"/>
      <c r="I203" s="10"/>
      <c r="J203" s="10"/>
    </row>
    <row r="204" spans="1:10" ht="15.75" customHeight="1" x14ac:dyDescent="0.25">
      <c r="A204" s="19"/>
      <c r="B204" s="10"/>
      <c r="G204" s="21"/>
      <c r="H204" s="10"/>
      <c r="I204" s="10"/>
      <c r="J204" s="10"/>
    </row>
    <row r="205" spans="1:10" ht="15.75" customHeight="1" x14ac:dyDescent="0.25">
      <c r="A205" s="19"/>
      <c r="B205" s="10"/>
      <c r="G205" s="21"/>
      <c r="H205" s="10"/>
      <c r="I205" s="10"/>
      <c r="J205" s="10"/>
    </row>
    <row r="206" spans="1:10" ht="15.75" customHeight="1" x14ac:dyDescent="0.25">
      <c r="A206" s="19"/>
      <c r="B206" s="10"/>
      <c r="G206" s="21"/>
      <c r="H206" s="10"/>
      <c r="I206" s="10"/>
      <c r="J206" s="10"/>
    </row>
    <row r="207" spans="1:10" ht="15.75" customHeight="1" x14ac:dyDescent="0.25">
      <c r="A207" s="19"/>
      <c r="B207" s="10"/>
      <c r="G207" s="21"/>
      <c r="H207" s="10"/>
      <c r="I207" s="10"/>
      <c r="J207" s="10"/>
    </row>
    <row r="208" spans="1:10" ht="15.75" customHeight="1" x14ac:dyDescent="0.25">
      <c r="A208" s="19"/>
      <c r="B208" s="10"/>
      <c r="G208" s="21"/>
      <c r="H208" s="10"/>
      <c r="I208" s="10"/>
      <c r="J208" s="10"/>
    </row>
    <row r="209" spans="1:10" ht="15.75" customHeight="1" x14ac:dyDescent="0.25">
      <c r="A209" s="19"/>
      <c r="B209" s="10"/>
      <c r="G209" s="21"/>
      <c r="H209" s="10"/>
      <c r="I209" s="10"/>
      <c r="J209" s="10"/>
    </row>
    <row r="210" spans="1:10" ht="15.75" customHeight="1" x14ac:dyDescent="0.25">
      <c r="A210" s="19"/>
      <c r="B210" s="10"/>
      <c r="G210" s="21"/>
      <c r="H210" s="10"/>
      <c r="I210" s="10"/>
      <c r="J210" s="10"/>
    </row>
    <row r="211" spans="1:10" ht="15.75" customHeight="1" x14ac:dyDescent="0.25">
      <c r="A211" s="19"/>
      <c r="B211" s="10"/>
      <c r="G211" s="21"/>
      <c r="H211" s="10"/>
      <c r="I211" s="10"/>
      <c r="J211" s="10"/>
    </row>
    <row r="212" spans="1:10" ht="15.75" customHeight="1" x14ac:dyDescent="0.25">
      <c r="A212" s="19"/>
      <c r="B212" s="10"/>
      <c r="G212" s="21"/>
      <c r="H212" s="10"/>
      <c r="I212" s="10"/>
      <c r="J212" s="10"/>
    </row>
    <row r="213" spans="1:10" ht="15.75" customHeight="1" x14ac:dyDescent="0.25">
      <c r="A213" s="19"/>
      <c r="B213" s="10"/>
      <c r="G213" s="21"/>
      <c r="H213" s="10"/>
      <c r="I213" s="10"/>
      <c r="J213" s="10"/>
    </row>
    <row r="214" spans="1:10" ht="15.75" customHeight="1" x14ac:dyDescent="0.25">
      <c r="A214" s="19"/>
      <c r="B214" s="10"/>
      <c r="G214" s="21"/>
      <c r="H214" s="10"/>
      <c r="I214" s="10"/>
      <c r="J214" s="10"/>
    </row>
    <row r="215" spans="1:10" ht="15.75" customHeight="1" x14ac:dyDescent="0.25">
      <c r="A215" s="19"/>
      <c r="B215" s="10"/>
      <c r="G215" s="21"/>
      <c r="H215" s="10"/>
      <c r="I215" s="10"/>
      <c r="J215" s="10"/>
    </row>
    <row r="216" spans="1:10" ht="15.75" customHeight="1" x14ac:dyDescent="0.25">
      <c r="A216" s="19"/>
      <c r="B216" s="10"/>
      <c r="G216" s="21"/>
      <c r="H216" s="10"/>
      <c r="I216" s="10"/>
      <c r="J216" s="10"/>
    </row>
    <row r="217" spans="1:10" ht="15.75" customHeight="1" x14ac:dyDescent="0.25">
      <c r="A217" s="19"/>
      <c r="B217" s="10"/>
      <c r="G217" s="21"/>
      <c r="H217" s="10"/>
      <c r="I217" s="10"/>
      <c r="J217" s="10"/>
    </row>
    <row r="218" spans="1:10" ht="15.75" customHeight="1" x14ac:dyDescent="0.25">
      <c r="A218" s="19"/>
      <c r="B218" s="10"/>
      <c r="G218" s="21"/>
      <c r="H218" s="10"/>
      <c r="I218" s="10"/>
      <c r="J218" s="10"/>
    </row>
    <row r="219" spans="1:10" ht="15.75" customHeight="1" x14ac:dyDescent="0.25">
      <c r="A219" s="19"/>
      <c r="B219" s="10"/>
      <c r="G219" s="21"/>
      <c r="H219" s="10"/>
      <c r="I219" s="10"/>
      <c r="J219" s="10"/>
    </row>
    <row r="220" spans="1:10" ht="15.75" customHeight="1" x14ac:dyDescent="0.25">
      <c r="A220" s="19"/>
      <c r="B220" s="10"/>
      <c r="G220" s="21"/>
      <c r="H220" s="10"/>
      <c r="I220" s="10"/>
      <c r="J220" s="10"/>
    </row>
    <row r="221" spans="1:10" ht="15.75" customHeight="1" x14ac:dyDescent="0.25">
      <c r="A221" s="19"/>
      <c r="B221" s="10"/>
      <c r="G221" s="21"/>
      <c r="H221" s="10"/>
      <c r="I221" s="10"/>
      <c r="J221" s="10"/>
    </row>
    <row r="222" spans="1:10" ht="15.75" customHeight="1" x14ac:dyDescent="0.25">
      <c r="A222" s="19"/>
      <c r="B222" s="10"/>
      <c r="G222" s="21"/>
      <c r="H222" s="10"/>
      <c r="I222" s="10"/>
      <c r="J222" s="10"/>
    </row>
    <row r="223" spans="1:10" ht="15.75" customHeight="1" x14ac:dyDescent="0.25">
      <c r="A223" s="19"/>
      <c r="B223" s="10"/>
      <c r="G223" s="21"/>
      <c r="H223" s="10"/>
      <c r="I223" s="10"/>
      <c r="J223" s="10"/>
    </row>
    <row r="224" spans="1:10" ht="15.75" customHeight="1" x14ac:dyDescent="0.25">
      <c r="A224" s="19"/>
      <c r="B224" s="10"/>
      <c r="G224" s="21"/>
      <c r="H224" s="10"/>
      <c r="I224" s="10"/>
      <c r="J224" s="10"/>
    </row>
    <row r="225" spans="1:10" ht="15.75" customHeight="1" x14ac:dyDescent="0.25">
      <c r="A225" s="19"/>
      <c r="B225" s="10"/>
      <c r="G225" s="21"/>
      <c r="H225" s="10"/>
      <c r="I225" s="10"/>
      <c r="J225" s="10"/>
    </row>
    <row r="226" spans="1:10" ht="15.75" customHeight="1" x14ac:dyDescent="0.25">
      <c r="A226" s="19"/>
      <c r="B226" s="10"/>
      <c r="G226" s="21"/>
      <c r="H226" s="10"/>
      <c r="I226" s="10"/>
      <c r="J226" s="10"/>
    </row>
    <row r="227" spans="1:10" ht="15.75" customHeight="1" x14ac:dyDescent="0.25">
      <c r="A227" s="19"/>
      <c r="B227" s="10"/>
      <c r="G227" s="21"/>
      <c r="H227" s="10"/>
      <c r="I227" s="10"/>
      <c r="J227" s="10"/>
    </row>
    <row r="228" spans="1:10" ht="15.75" customHeight="1" x14ac:dyDescent="0.25">
      <c r="A228" s="19"/>
      <c r="B228" s="10"/>
      <c r="G228" s="21"/>
      <c r="H228" s="10"/>
      <c r="I228" s="10"/>
      <c r="J228" s="10"/>
    </row>
    <row r="229" spans="1:10" ht="15.75" customHeight="1" x14ac:dyDescent="0.25">
      <c r="A229" s="19"/>
      <c r="B229" s="10"/>
      <c r="G229" s="21"/>
      <c r="H229" s="10"/>
      <c r="I229" s="10"/>
      <c r="J229" s="10"/>
    </row>
    <row r="230" spans="1:10" ht="15.75" customHeight="1" x14ac:dyDescent="0.25">
      <c r="A230" s="19"/>
      <c r="B230" s="10"/>
      <c r="G230" s="21"/>
      <c r="H230" s="10"/>
      <c r="I230" s="10"/>
      <c r="J230" s="10"/>
    </row>
    <row r="231" spans="1:10" ht="15.75" customHeight="1" x14ac:dyDescent="0.25">
      <c r="A231" s="19"/>
      <c r="B231" s="10"/>
      <c r="G231" s="21"/>
      <c r="H231" s="10"/>
      <c r="I231" s="10"/>
      <c r="J231" s="10"/>
    </row>
    <row r="232" spans="1:10" ht="15.75" customHeight="1" x14ac:dyDescent="0.25">
      <c r="A232" s="19"/>
      <c r="B232" s="10"/>
      <c r="G232" s="21"/>
      <c r="H232" s="10"/>
      <c r="I232" s="10"/>
      <c r="J232" s="10"/>
    </row>
    <row r="233" spans="1:10" ht="15.75" customHeight="1" x14ac:dyDescent="0.25">
      <c r="A233" s="19"/>
      <c r="B233" s="10"/>
      <c r="G233" s="21"/>
      <c r="H233" s="10"/>
      <c r="I233" s="10"/>
      <c r="J233" s="10"/>
    </row>
    <row r="234" spans="1:10" ht="15.75" customHeight="1" x14ac:dyDescent="0.25">
      <c r="A234" s="19"/>
      <c r="B234" s="10"/>
      <c r="G234" s="21"/>
      <c r="H234" s="10"/>
      <c r="I234" s="10"/>
      <c r="J234" s="10"/>
    </row>
    <row r="235" spans="1:10" ht="15.75" customHeight="1" x14ac:dyDescent="0.25">
      <c r="A235" s="19"/>
      <c r="B235" s="10"/>
      <c r="G235" s="21"/>
      <c r="H235" s="10"/>
      <c r="I235" s="10"/>
      <c r="J235" s="10"/>
    </row>
    <row r="236" spans="1:10" ht="15.75" customHeight="1" x14ac:dyDescent="0.25">
      <c r="A236" s="19"/>
      <c r="B236" s="10"/>
      <c r="G236" s="21"/>
      <c r="H236" s="10"/>
      <c r="I236" s="10"/>
      <c r="J236" s="10"/>
    </row>
    <row r="237" spans="1:10" ht="15.75" customHeight="1" x14ac:dyDescent="0.25">
      <c r="A237" s="19"/>
      <c r="B237" s="10"/>
      <c r="G237" s="21"/>
      <c r="H237" s="10"/>
      <c r="I237" s="10"/>
      <c r="J237" s="10"/>
    </row>
    <row r="238" spans="1:10" ht="15.75" customHeight="1" x14ac:dyDescent="0.25">
      <c r="A238" s="19"/>
      <c r="B238" s="10"/>
      <c r="G238" s="21"/>
      <c r="H238" s="10"/>
      <c r="I238" s="10"/>
      <c r="J238" s="10"/>
    </row>
    <row r="239" spans="1:10" ht="15.75" customHeight="1" x14ac:dyDescent="0.25">
      <c r="A239" s="19"/>
      <c r="B239" s="10"/>
      <c r="G239" s="21"/>
      <c r="H239" s="10"/>
      <c r="I239" s="10"/>
      <c r="J239" s="10"/>
    </row>
    <row r="240" spans="1:10" ht="15.75" customHeight="1" x14ac:dyDescent="0.25">
      <c r="A240" s="19"/>
      <c r="B240" s="10"/>
      <c r="G240" s="21"/>
      <c r="H240" s="10"/>
      <c r="I240" s="10"/>
      <c r="J240" s="10"/>
    </row>
    <row r="241" spans="1:10" ht="15.75" customHeight="1" x14ac:dyDescent="0.25">
      <c r="A241" s="19"/>
      <c r="B241" s="10"/>
      <c r="G241" s="21"/>
      <c r="H241" s="10"/>
      <c r="I241" s="10"/>
      <c r="J241" s="10"/>
    </row>
    <row r="242" spans="1:10" ht="15.75" customHeight="1" x14ac:dyDescent="0.25">
      <c r="A242" s="19"/>
      <c r="B242" s="10"/>
      <c r="G242" s="21"/>
      <c r="H242" s="10"/>
      <c r="I242" s="10"/>
      <c r="J242" s="10"/>
    </row>
    <row r="243" spans="1:10" ht="15.75" customHeight="1" x14ac:dyDescent="0.25">
      <c r="A243" s="19"/>
      <c r="B243" s="10"/>
      <c r="G243" s="21"/>
      <c r="H243" s="10"/>
      <c r="I243" s="10"/>
      <c r="J243" s="10"/>
    </row>
    <row r="244" spans="1:10" ht="15.75" customHeight="1" x14ac:dyDescent="0.25">
      <c r="A244" s="19"/>
      <c r="B244" s="10"/>
      <c r="G244" s="21"/>
      <c r="H244" s="10"/>
      <c r="I244" s="10"/>
      <c r="J244" s="10"/>
    </row>
    <row r="245" spans="1:10" ht="15.75" customHeight="1" x14ac:dyDescent="0.25">
      <c r="A245" s="19"/>
      <c r="B245" s="10"/>
      <c r="G245" s="21"/>
      <c r="H245" s="10"/>
      <c r="I245" s="10"/>
      <c r="J245" s="10"/>
    </row>
    <row r="246" spans="1:10" ht="15.75" customHeight="1" x14ac:dyDescent="0.25">
      <c r="A246" s="19"/>
      <c r="B246" s="10"/>
      <c r="G246" s="21"/>
      <c r="H246" s="10"/>
      <c r="I246" s="10"/>
      <c r="J246" s="10"/>
    </row>
    <row r="247" spans="1:10" ht="15.75" customHeight="1" x14ac:dyDescent="0.25">
      <c r="A247" s="19"/>
      <c r="B247" s="10"/>
      <c r="G247" s="21"/>
      <c r="H247" s="10"/>
      <c r="I247" s="10"/>
      <c r="J247" s="10"/>
    </row>
    <row r="248" spans="1:10" ht="15.75" customHeight="1" x14ac:dyDescent="0.25">
      <c r="A248" s="19"/>
      <c r="B248" s="10"/>
      <c r="G248" s="21"/>
      <c r="H248" s="10"/>
      <c r="I248" s="10"/>
      <c r="J248" s="10"/>
    </row>
    <row r="249" spans="1:10" ht="15.75" customHeight="1" x14ac:dyDescent="0.25">
      <c r="A249" s="19"/>
      <c r="B249" s="10"/>
      <c r="G249" s="21"/>
      <c r="H249" s="10"/>
      <c r="I249" s="10"/>
      <c r="J249" s="10"/>
    </row>
    <row r="250" spans="1:10" ht="15.75" customHeight="1" x14ac:dyDescent="0.25">
      <c r="A250" s="19"/>
      <c r="B250" s="10"/>
      <c r="G250" s="21"/>
      <c r="H250" s="10"/>
      <c r="I250" s="10"/>
      <c r="J250" s="10"/>
    </row>
    <row r="251" spans="1:10" ht="15.75" customHeight="1" x14ac:dyDescent="0.25">
      <c r="A251" s="19"/>
      <c r="B251" s="10"/>
      <c r="G251" s="21"/>
      <c r="H251" s="10"/>
      <c r="I251" s="10"/>
      <c r="J251" s="10"/>
    </row>
    <row r="252" spans="1:10" ht="15.75" customHeight="1" x14ac:dyDescent="0.25">
      <c r="A252" s="19"/>
      <c r="B252" s="10"/>
      <c r="G252" s="21"/>
      <c r="H252" s="10"/>
      <c r="I252" s="10"/>
      <c r="J252" s="10"/>
    </row>
    <row r="253" spans="1:10" ht="15.75" customHeight="1" x14ac:dyDescent="0.25">
      <c r="A253" s="19"/>
      <c r="B253" s="10"/>
      <c r="G253" s="21"/>
      <c r="H253" s="10"/>
      <c r="I253" s="10"/>
      <c r="J253" s="10"/>
    </row>
    <row r="254" spans="1:10" ht="15.75" customHeight="1" x14ac:dyDescent="0.25">
      <c r="A254" s="19"/>
      <c r="B254" s="10"/>
      <c r="G254" s="21"/>
      <c r="H254" s="10"/>
      <c r="I254" s="10"/>
      <c r="J254" s="10"/>
    </row>
    <row r="255" spans="1:10" ht="15.75" customHeight="1" x14ac:dyDescent="0.25">
      <c r="A255" s="19"/>
      <c r="B255" s="10"/>
      <c r="G255" s="21"/>
      <c r="H255" s="10"/>
      <c r="I255" s="10"/>
      <c r="J255" s="10"/>
    </row>
    <row r="256" spans="1:10" ht="15.75" customHeight="1" x14ac:dyDescent="0.25">
      <c r="A256" s="19"/>
      <c r="B256" s="10"/>
      <c r="G256" s="21"/>
      <c r="H256" s="10"/>
      <c r="I256" s="10"/>
      <c r="J256" s="10"/>
    </row>
    <row r="257" spans="1:10" ht="15.75" customHeight="1" x14ac:dyDescent="0.25">
      <c r="A257" s="19"/>
      <c r="B257" s="10"/>
      <c r="G257" s="21"/>
      <c r="H257" s="10"/>
      <c r="I257" s="10"/>
      <c r="J257" s="10"/>
    </row>
    <row r="258" spans="1:10" ht="15.75" customHeight="1" x14ac:dyDescent="0.25">
      <c r="A258" s="19"/>
      <c r="B258" s="10"/>
      <c r="G258" s="21"/>
      <c r="H258" s="10"/>
      <c r="I258" s="10"/>
      <c r="J258" s="10"/>
    </row>
    <row r="259" spans="1:10" ht="15.75" customHeight="1" x14ac:dyDescent="0.25">
      <c r="A259" s="19"/>
      <c r="B259" s="10"/>
      <c r="G259" s="21"/>
      <c r="H259" s="10"/>
      <c r="I259" s="10"/>
      <c r="J259" s="10"/>
    </row>
    <row r="260" spans="1:10" ht="15.75" customHeight="1" x14ac:dyDescent="0.25">
      <c r="A260" s="19"/>
      <c r="B260" s="10"/>
      <c r="G260" s="21"/>
      <c r="H260" s="10"/>
      <c r="I260" s="10"/>
      <c r="J260" s="10"/>
    </row>
    <row r="261" spans="1:10" ht="15.75" customHeight="1" x14ac:dyDescent="0.25">
      <c r="A261" s="19"/>
      <c r="B261" s="10"/>
      <c r="G261" s="21"/>
      <c r="H261" s="10"/>
      <c r="I261" s="10"/>
      <c r="J261" s="10"/>
    </row>
    <row r="262" spans="1:10" ht="15.75" customHeight="1" x14ac:dyDescent="0.25">
      <c r="A262" s="19"/>
      <c r="B262" s="10"/>
      <c r="G262" s="21"/>
      <c r="H262" s="10"/>
      <c r="I262" s="10"/>
      <c r="J262" s="10"/>
    </row>
    <row r="263" spans="1:10" ht="15.75" customHeight="1" x14ac:dyDescent="0.25">
      <c r="A263" s="19"/>
      <c r="B263" s="10"/>
      <c r="G263" s="21"/>
      <c r="H263" s="10"/>
      <c r="I263" s="10"/>
      <c r="J263" s="10"/>
    </row>
    <row r="264" spans="1:10" ht="15.75" customHeight="1" x14ac:dyDescent="0.25">
      <c r="A264" s="19"/>
      <c r="B264" s="10"/>
      <c r="G264" s="21"/>
      <c r="H264" s="10"/>
      <c r="I264" s="10"/>
      <c r="J264" s="10"/>
    </row>
    <row r="265" spans="1:10" ht="15.75" customHeight="1" x14ac:dyDescent="0.25">
      <c r="A265" s="19"/>
      <c r="B265" s="10"/>
      <c r="G265" s="21"/>
      <c r="H265" s="10"/>
      <c r="I265" s="10"/>
      <c r="J265" s="10"/>
    </row>
    <row r="266" spans="1:10" ht="15.75" customHeight="1" x14ac:dyDescent="0.25">
      <c r="A266" s="19"/>
      <c r="B266" s="10"/>
      <c r="G266" s="21"/>
      <c r="H266" s="10"/>
      <c r="I266" s="10"/>
      <c r="J266" s="10"/>
    </row>
    <row r="267" spans="1:10" ht="15.75" customHeight="1" x14ac:dyDescent="0.25">
      <c r="A267" s="19"/>
      <c r="B267" s="10"/>
      <c r="G267" s="21"/>
      <c r="H267" s="10"/>
      <c r="I267" s="10"/>
      <c r="J267" s="10"/>
    </row>
    <row r="268" spans="1:10" ht="15.75" customHeight="1" x14ac:dyDescent="0.25">
      <c r="A268" s="19"/>
      <c r="B268" s="10"/>
      <c r="G268" s="21"/>
      <c r="H268" s="10"/>
      <c r="I268" s="10"/>
      <c r="J268" s="10"/>
    </row>
    <row r="269" spans="1:10" ht="15.75" customHeight="1" x14ac:dyDescent="0.25">
      <c r="A269" s="19"/>
      <c r="B269" s="10"/>
      <c r="G269" s="21"/>
      <c r="H269" s="10"/>
      <c r="I269" s="10"/>
      <c r="J269" s="10"/>
    </row>
    <row r="270" spans="1:10" ht="15.75" customHeight="1" x14ac:dyDescent="0.25">
      <c r="A270" s="19"/>
      <c r="B270" s="10"/>
      <c r="G270" s="21"/>
      <c r="H270" s="10"/>
      <c r="I270" s="10"/>
      <c r="J270" s="10"/>
    </row>
    <row r="271" spans="1:10" ht="15.75" customHeight="1" x14ac:dyDescent="0.25">
      <c r="A271" s="19"/>
      <c r="B271" s="10"/>
      <c r="G271" s="21"/>
      <c r="H271" s="10"/>
      <c r="I271" s="10"/>
      <c r="J271" s="10"/>
    </row>
    <row r="272" spans="1:10" ht="15.75" customHeight="1" x14ac:dyDescent="0.25">
      <c r="A272" s="19"/>
      <c r="B272" s="10"/>
      <c r="G272" s="21"/>
      <c r="H272" s="10"/>
      <c r="I272" s="10"/>
      <c r="J272" s="10"/>
    </row>
    <row r="273" spans="1:10" ht="15.75" customHeight="1" x14ac:dyDescent="0.25">
      <c r="A273" s="19"/>
      <c r="B273" s="10"/>
      <c r="G273" s="21"/>
      <c r="H273" s="10"/>
      <c r="I273" s="10"/>
      <c r="J273" s="10"/>
    </row>
    <row r="274" spans="1:10" ht="15.75" customHeight="1" x14ac:dyDescent="0.25">
      <c r="A274" s="19"/>
      <c r="B274" s="10"/>
      <c r="G274" s="21"/>
      <c r="H274" s="10"/>
      <c r="I274" s="10"/>
      <c r="J274" s="10"/>
    </row>
    <row r="275" spans="1:10" ht="15.75" customHeight="1" x14ac:dyDescent="0.25">
      <c r="A275" s="19"/>
      <c r="B275" s="10"/>
      <c r="G275" s="21"/>
      <c r="H275" s="10"/>
      <c r="I275" s="10"/>
      <c r="J275" s="10"/>
    </row>
    <row r="276" spans="1:10" ht="15.75" customHeight="1" x14ac:dyDescent="0.25">
      <c r="A276" s="19"/>
      <c r="B276" s="10"/>
      <c r="G276" s="21"/>
      <c r="H276" s="10"/>
      <c r="I276" s="10"/>
      <c r="J276" s="10"/>
    </row>
    <row r="277" spans="1:10" ht="15.75" customHeight="1" x14ac:dyDescent="0.25">
      <c r="A277" s="19"/>
      <c r="B277" s="10"/>
      <c r="G277" s="21"/>
      <c r="H277" s="10"/>
      <c r="I277" s="10"/>
      <c r="J277" s="10"/>
    </row>
    <row r="278" spans="1:10" ht="15.75" customHeight="1" x14ac:dyDescent="0.25">
      <c r="A278" s="19"/>
      <c r="B278" s="10"/>
      <c r="G278" s="21"/>
      <c r="H278" s="10"/>
      <c r="I278" s="10"/>
      <c r="J278" s="10"/>
    </row>
    <row r="279" spans="1:10" ht="15.75" customHeight="1" x14ac:dyDescent="0.25">
      <c r="A279" s="19"/>
      <c r="B279" s="10"/>
      <c r="G279" s="21"/>
      <c r="H279" s="10"/>
      <c r="I279" s="10"/>
      <c r="J279" s="10"/>
    </row>
    <row r="280" spans="1:10" ht="15.75" customHeight="1" x14ac:dyDescent="0.25">
      <c r="A280" s="19"/>
      <c r="B280" s="10"/>
      <c r="G280" s="21"/>
      <c r="H280" s="10"/>
      <c r="I280" s="10"/>
      <c r="J280" s="10"/>
    </row>
    <row r="281" spans="1:10" ht="15.75" customHeight="1" x14ac:dyDescent="0.25">
      <c r="A281" s="19"/>
      <c r="B281" s="10"/>
      <c r="G281" s="21"/>
      <c r="H281" s="10"/>
      <c r="I281" s="10"/>
      <c r="J281" s="10"/>
    </row>
    <row r="282" spans="1:10" ht="15.75" customHeight="1" x14ac:dyDescent="0.25">
      <c r="A282" s="19"/>
      <c r="B282" s="10"/>
      <c r="G282" s="21"/>
      <c r="H282" s="10"/>
      <c r="I282" s="10"/>
      <c r="J282" s="10"/>
    </row>
    <row r="283" spans="1:10" ht="15.75" customHeight="1" x14ac:dyDescent="0.25">
      <c r="A283" s="19"/>
      <c r="B283" s="10"/>
      <c r="G283" s="21"/>
      <c r="H283" s="10"/>
      <c r="I283" s="10"/>
      <c r="J283" s="10"/>
    </row>
    <row r="284" spans="1:10" ht="15.75" customHeight="1" x14ac:dyDescent="0.25">
      <c r="A284" s="19"/>
      <c r="B284" s="10"/>
      <c r="G284" s="21"/>
      <c r="H284" s="10"/>
      <c r="I284" s="10"/>
      <c r="J284" s="10"/>
    </row>
    <row r="285" spans="1:10" ht="15.75" customHeight="1" x14ac:dyDescent="0.25">
      <c r="A285" s="19"/>
      <c r="B285" s="10"/>
      <c r="G285" s="21"/>
      <c r="H285" s="10"/>
      <c r="I285" s="10"/>
      <c r="J285" s="10"/>
    </row>
    <row r="286" spans="1:10" ht="15.75" customHeight="1" x14ac:dyDescent="0.25">
      <c r="A286" s="19"/>
      <c r="B286" s="10"/>
      <c r="G286" s="21"/>
      <c r="H286" s="10"/>
      <c r="I286" s="10"/>
      <c r="J286" s="10"/>
    </row>
    <row r="287" spans="1:10" ht="15.75" customHeight="1" x14ac:dyDescent="0.25">
      <c r="A287" s="19"/>
      <c r="B287" s="10"/>
      <c r="G287" s="21"/>
      <c r="H287" s="10"/>
      <c r="I287" s="10"/>
      <c r="J287" s="10"/>
    </row>
    <row r="288" spans="1:10" ht="15.75" customHeight="1" x14ac:dyDescent="0.25">
      <c r="A288" s="19"/>
      <c r="B288" s="10"/>
      <c r="G288" s="21"/>
      <c r="H288" s="10"/>
      <c r="I288" s="10"/>
      <c r="J288" s="10"/>
    </row>
    <row r="289" spans="1:10" ht="15.75" customHeight="1" x14ac:dyDescent="0.25">
      <c r="A289" s="19"/>
      <c r="B289" s="10"/>
      <c r="G289" s="21"/>
      <c r="H289" s="10"/>
      <c r="I289" s="10"/>
      <c r="J289" s="10"/>
    </row>
    <row r="290" spans="1:10" ht="15.75" customHeight="1" x14ac:dyDescent="0.25">
      <c r="A290" s="19"/>
      <c r="B290" s="10"/>
      <c r="G290" s="21"/>
      <c r="H290" s="10"/>
      <c r="I290" s="10"/>
      <c r="J290" s="10"/>
    </row>
    <row r="291" spans="1:10" ht="15.75" customHeight="1" x14ac:dyDescent="0.25">
      <c r="A291" s="19"/>
      <c r="B291" s="10"/>
      <c r="G291" s="21"/>
      <c r="H291" s="10"/>
      <c r="I291" s="10"/>
      <c r="J291" s="10"/>
    </row>
    <row r="292" spans="1:10" ht="15.75" customHeight="1" x14ac:dyDescent="0.25">
      <c r="A292" s="19"/>
      <c r="B292" s="10"/>
      <c r="G292" s="21"/>
      <c r="H292" s="10"/>
      <c r="I292" s="10"/>
      <c r="J292" s="10"/>
    </row>
    <row r="293" spans="1:10" ht="15.75" customHeight="1" x14ac:dyDescent="0.25">
      <c r="A293" s="19"/>
      <c r="B293" s="10"/>
      <c r="G293" s="21"/>
      <c r="H293" s="10"/>
      <c r="I293" s="10"/>
      <c r="J293" s="10"/>
    </row>
    <row r="294" spans="1:10" ht="15.75" customHeight="1" x14ac:dyDescent="0.25">
      <c r="A294" s="19"/>
      <c r="B294" s="10"/>
      <c r="G294" s="21"/>
      <c r="H294" s="10"/>
      <c r="I294" s="10"/>
      <c r="J294" s="10"/>
    </row>
    <row r="295" spans="1:10" ht="15.75" customHeight="1" x14ac:dyDescent="0.25">
      <c r="A295" s="19"/>
      <c r="B295" s="10"/>
      <c r="G295" s="21"/>
      <c r="H295" s="10"/>
      <c r="I295" s="10"/>
      <c r="J295" s="10"/>
    </row>
    <row r="296" spans="1:10" ht="15.75" customHeight="1" x14ac:dyDescent="0.25">
      <c r="A296" s="19"/>
      <c r="B296" s="10"/>
      <c r="G296" s="21"/>
      <c r="H296" s="10"/>
      <c r="I296" s="10"/>
      <c r="J296" s="10"/>
    </row>
    <row r="297" spans="1:10" ht="15.75" customHeight="1" x14ac:dyDescent="0.25">
      <c r="A297" s="19"/>
      <c r="B297" s="10"/>
      <c r="G297" s="21"/>
      <c r="H297" s="10"/>
      <c r="I297" s="10"/>
      <c r="J297" s="10"/>
    </row>
    <row r="298" spans="1:10" ht="15.75" customHeight="1" x14ac:dyDescent="0.25">
      <c r="A298" s="19"/>
      <c r="B298" s="10"/>
      <c r="G298" s="21"/>
      <c r="H298" s="10"/>
      <c r="I298" s="10"/>
      <c r="J298" s="10"/>
    </row>
    <row r="299" spans="1:10" ht="15.75" customHeight="1" x14ac:dyDescent="0.25">
      <c r="A299" s="19"/>
      <c r="B299" s="10"/>
      <c r="G299" s="21"/>
      <c r="H299" s="10"/>
      <c r="I299" s="10"/>
      <c r="J299" s="10"/>
    </row>
    <row r="300" spans="1:10" ht="15.75" customHeight="1" x14ac:dyDescent="0.25">
      <c r="A300" s="19"/>
      <c r="B300" s="10"/>
      <c r="G300" s="21"/>
      <c r="H300" s="10"/>
      <c r="I300" s="10"/>
      <c r="J300" s="10"/>
    </row>
    <row r="301" spans="1:10" ht="15.75" customHeight="1" x14ac:dyDescent="0.25">
      <c r="A301" s="19"/>
      <c r="B301" s="10"/>
      <c r="G301" s="21"/>
      <c r="H301" s="10"/>
      <c r="I301" s="10"/>
      <c r="J301" s="10"/>
    </row>
    <row r="302" spans="1:10" ht="15.75" customHeight="1" x14ac:dyDescent="0.25">
      <c r="A302" s="19"/>
      <c r="B302" s="10"/>
      <c r="G302" s="21"/>
      <c r="H302" s="10"/>
      <c r="I302" s="10"/>
      <c r="J302" s="10"/>
    </row>
    <row r="303" spans="1:10" ht="15.75" customHeight="1" x14ac:dyDescent="0.25">
      <c r="A303" s="19"/>
      <c r="B303" s="10"/>
      <c r="G303" s="21"/>
      <c r="H303" s="10"/>
      <c r="I303" s="10"/>
      <c r="J303" s="10"/>
    </row>
    <row r="304" spans="1:10" ht="15.75" customHeight="1" x14ac:dyDescent="0.25">
      <c r="A304" s="19"/>
      <c r="B304" s="10"/>
      <c r="G304" s="21"/>
      <c r="H304" s="10"/>
      <c r="I304" s="10"/>
      <c r="J304" s="10"/>
    </row>
    <row r="305" spans="1:10" ht="15.75" customHeight="1" x14ac:dyDescent="0.25">
      <c r="A305" s="19"/>
      <c r="B305" s="10"/>
      <c r="G305" s="21"/>
      <c r="H305" s="10"/>
      <c r="I305" s="10"/>
      <c r="J305" s="10"/>
    </row>
    <row r="306" spans="1:10" ht="15.75" customHeight="1" x14ac:dyDescent="0.25">
      <c r="A306" s="19"/>
      <c r="B306" s="10"/>
      <c r="G306" s="21"/>
      <c r="H306" s="10"/>
      <c r="I306" s="10"/>
      <c r="J306" s="10"/>
    </row>
    <row r="307" spans="1:10" ht="15.75" customHeight="1" x14ac:dyDescent="0.25">
      <c r="A307" s="19"/>
      <c r="B307" s="10"/>
      <c r="G307" s="21"/>
      <c r="H307" s="10"/>
      <c r="I307" s="10"/>
      <c r="J307" s="10"/>
    </row>
    <row r="308" spans="1:10" ht="15.75" customHeight="1" x14ac:dyDescent="0.25">
      <c r="A308" s="19"/>
      <c r="B308" s="10"/>
      <c r="G308" s="21"/>
      <c r="H308" s="10"/>
      <c r="I308" s="10"/>
      <c r="J308" s="10"/>
    </row>
    <row r="309" spans="1:10" ht="15.75" customHeight="1" x14ac:dyDescent="0.25">
      <c r="A309" s="19"/>
      <c r="B309" s="10"/>
      <c r="G309" s="21"/>
      <c r="H309" s="10"/>
      <c r="I309" s="10"/>
      <c r="J309" s="10"/>
    </row>
    <row r="310" spans="1:10" ht="15.75" customHeight="1" x14ac:dyDescent="0.25">
      <c r="A310" s="19"/>
      <c r="B310" s="10"/>
      <c r="G310" s="21"/>
      <c r="H310" s="10"/>
      <c r="I310" s="10"/>
      <c r="J310" s="10"/>
    </row>
    <row r="311" spans="1:10" ht="15.75" customHeight="1" x14ac:dyDescent="0.25">
      <c r="A311" s="19"/>
      <c r="B311" s="10"/>
      <c r="G311" s="21"/>
      <c r="H311" s="10"/>
      <c r="I311" s="10"/>
      <c r="J311" s="10"/>
    </row>
    <row r="312" spans="1:10" ht="15.75" customHeight="1" x14ac:dyDescent="0.25">
      <c r="A312" s="19"/>
      <c r="B312" s="10"/>
      <c r="G312" s="21"/>
      <c r="H312" s="10"/>
      <c r="I312" s="10"/>
      <c r="J312" s="10"/>
    </row>
    <row r="313" spans="1:10" ht="15.75" customHeight="1" x14ac:dyDescent="0.25">
      <c r="A313" s="19"/>
      <c r="B313" s="10"/>
      <c r="G313" s="21"/>
      <c r="H313" s="10"/>
      <c r="I313" s="10"/>
      <c r="J313" s="10"/>
    </row>
    <row r="314" spans="1:10" ht="15.75" customHeight="1" x14ac:dyDescent="0.25">
      <c r="A314" s="19"/>
      <c r="B314" s="10"/>
      <c r="G314" s="21"/>
      <c r="H314" s="10"/>
      <c r="I314" s="10"/>
      <c r="J314" s="10"/>
    </row>
    <row r="315" spans="1:10" ht="15.75" customHeight="1" x14ac:dyDescent="0.25">
      <c r="A315" s="19"/>
      <c r="B315" s="10"/>
      <c r="G315" s="21"/>
      <c r="H315" s="10"/>
      <c r="I315" s="10"/>
      <c r="J315" s="10"/>
    </row>
    <row r="316" spans="1:10" ht="15.75" customHeight="1" x14ac:dyDescent="0.25">
      <c r="A316" s="19"/>
      <c r="B316" s="10"/>
      <c r="G316" s="21"/>
      <c r="H316" s="10"/>
      <c r="I316" s="10"/>
      <c r="J316" s="10"/>
    </row>
    <row r="317" spans="1:10" ht="15.75" customHeight="1" x14ac:dyDescent="0.25">
      <c r="A317" s="19"/>
      <c r="B317" s="10"/>
      <c r="G317" s="21"/>
      <c r="H317" s="10"/>
      <c r="I317" s="10"/>
      <c r="J317" s="10"/>
    </row>
    <row r="318" spans="1:10" ht="15.75" customHeight="1" x14ac:dyDescent="0.25">
      <c r="A318" s="19"/>
      <c r="B318" s="10"/>
      <c r="G318" s="21"/>
      <c r="H318" s="10"/>
      <c r="I318" s="10"/>
      <c r="J318" s="10"/>
    </row>
    <row r="319" spans="1:10" ht="15.75" customHeight="1" x14ac:dyDescent="0.25">
      <c r="A319" s="19"/>
      <c r="B319" s="10"/>
      <c r="G319" s="21"/>
      <c r="H319" s="10"/>
      <c r="I319" s="10"/>
      <c r="J319" s="10"/>
    </row>
    <row r="320" spans="1:10" ht="15.75" customHeight="1" x14ac:dyDescent="0.25">
      <c r="A320" s="19"/>
      <c r="B320" s="10"/>
      <c r="G320" s="21"/>
      <c r="H320" s="10"/>
      <c r="I320" s="10"/>
      <c r="J320" s="10"/>
    </row>
    <row r="321" spans="1:10" ht="15.75" customHeight="1" x14ac:dyDescent="0.25">
      <c r="A321" s="19"/>
      <c r="B321" s="10"/>
      <c r="G321" s="21"/>
      <c r="H321" s="10"/>
      <c r="I321" s="10"/>
      <c r="J321" s="10"/>
    </row>
    <row r="322" spans="1:10" ht="15.75" customHeight="1" x14ac:dyDescent="0.25">
      <c r="A322" s="19"/>
      <c r="B322" s="10"/>
      <c r="G322" s="21"/>
      <c r="H322" s="10"/>
      <c r="I322" s="10"/>
      <c r="J322" s="10"/>
    </row>
    <row r="323" spans="1:10" ht="15.75" customHeight="1" x14ac:dyDescent="0.25">
      <c r="A323" s="19"/>
      <c r="B323" s="10"/>
      <c r="G323" s="21"/>
      <c r="H323" s="10"/>
      <c r="I323" s="10"/>
      <c r="J323" s="10"/>
    </row>
    <row r="324" spans="1:10" ht="15.75" customHeight="1" x14ac:dyDescent="0.25">
      <c r="A324" s="19"/>
      <c r="B324" s="10"/>
      <c r="G324" s="21"/>
      <c r="H324" s="10"/>
      <c r="I324" s="10"/>
      <c r="J324" s="10"/>
    </row>
    <row r="325" spans="1:10" ht="15.75" customHeight="1" x14ac:dyDescent="0.25">
      <c r="A325" s="19"/>
      <c r="B325" s="10"/>
      <c r="G325" s="21"/>
      <c r="H325" s="10"/>
      <c r="I325" s="10"/>
      <c r="J325" s="10"/>
    </row>
    <row r="326" spans="1:10" ht="15.75" customHeight="1" x14ac:dyDescent="0.25">
      <c r="A326" s="19"/>
      <c r="B326" s="10"/>
      <c r="G326" s="21"/>
      <c r="H326" s="10"/>
      <c r="I326" s="10"/>
      <c r="J326" s="10"/>
    </row>
    <row r="327" spans="1:10" ht="15.75" customHeight="1" x14ac:dyDescent="0.25">
      <c r="A327" s="19"/>
      <c r="B327" s="10"/>
      <c r="G327" s="21"/>
      <c r="H327" s="10"/>
      <c r="I327" s="10"/>
      <c r="J327" s="10"/>
    </row>
    <row r="328" spans="1:10" ht="15.75" customHeight="1" x14ac:dyDescent="0.25">
      <c r="A328" s="19"/>
      <c r="B328" s="10"/>
      <c r="G328" s="21"/>
      <c r="H328" s="10"/>
      <c r="I328" s="10"/>
      <c r="J328" s="10"/>
    </row>
    <row r="329" spans="1:10" ht="15.75" customHeight="1" x14ac:dyDescent="0.25">
      <c r="A329" s="19"/>
      <c r="B329" s="10"/>
      <c r="G329" s="21"/>
      <c r="H329" s="10"/>
      <c r="I329" s="10"/>
      <c r="J329" s="10"/>
    </row>
    <row r="330" spans="1:10" ht="15.75" customHeight="1" x14ac:dyDescent="0.25">
      <c r="A330" s="19"/>
      <c r="B330" s="10"/>
      <c r="G330" s="21"/>
      <c r="H330" s="10"/>
      <c r="I330" s="10"/>
      <c r="J330" s="10"/>
    </row>
    <row r="331" spans="1:10" ht="15.75" customHeight="1" x14ac:dyDescent="0.25">
      <c r="A331" s="19"/>
      <c r="B331" s="10"/>
      <c r="G331" s="21"/>
      <c r="H331" s="10"/>
      <c r="I331" s="10"/>
      <c r="J331" s="10"/>
    </row>
    <row r="332" spans="1:10" ht="15.75" customHeight="1" x14ac:dyDescent="0.25">
      <c r="A332" s="19"/>
      <c r="B332" s="10"/>
      <c r="G332" s="21"/>
      <c r="H332" s="10"/>
      <c r="I332" s="10"/>
      <c r="J332" s="10"/>
    </row>
    <row r="333" spans="1:10" ht="15.75" customHeight="1" x14ac:dyDescent="0.25">
      <c r="A333" s="19"/>
      <c r="B333" s="10"/>
      <c r="G333" s="21"/>
      <c r="H333" s="10"/>
      <c r="I333" s="10"/>
      <c r="J333" s="10"/>
    </row>
    <row r="334" spans="1:10" ht="15.75" customHeight="1" x14ac:dyDescent="0.25">
      <c r="A334" s="19"/>
      <c r="B334" s="10"/>
      <c r="G334" s="21"/>
      <c r="H334" s="10"/>
      <c r="I334" s="10"/>
      <c r="J334" s="10"/>
    </row>
    <row r="335" spans="1:10" ht="15.75" customHeight="1" x14ac:dyDescent="0.25">
      <c r="A335" s="19"/>
      <c r="B335" s="10"/>
      <c r="G335" s="21"/>
      <c r="H335" s="10"/>
      <c r="I335" s="10"/>
      <c r="J335" s="10"/>
    </row>
    <row r="336" spans="1:10" ht="15.75" customHeight="1" x14ac:dyDescent="0.25">
      <c r="A336" s="19"/>
      <c r="B336" s="10"/>
      <c r="G336" s="21"/>
      <c r="H336" s="10"/>
      <c r="I336" s="10"/>
      <c r="J336" s="10"/>
    </row>
    <row r="337" spans="1:10" ht="15.75" customHeight="1" x14ac:dyDescent="0.25">
      <c r="A337" s="19"/>
      <c r="B337" s="10"/>
      <c r="G337" s="21"/>
      <c r="H337" s="10"/>
      <c r="I337" s="10"/>
      <c r="J337" s="10"/>
    </row>
    <row r="338" spans="1:10" ht="15.75" customHeight="1" x14ac:dyDescent="0.25">
      <c r="A338" s="19"/>
      <c r="B338" s="10"/>
      <c r="G338" s="21"/>
      <c r="H338" s="10"/>
      <c r="I338" s="10"/>
      <c r="J338" s="10"/>
    </row>
    <row r="339" spans="1:10" ht="15.75" customHeight="1" x14ac:dyDescent="0.25">
      <c r="A339" s="19"/>
      <c r="B339" s="10"/>
      <c r="G339" s="21"/>
      <c r="H339" s="10"/>
      <c r="I339" s="10"/>
      <c r="J339" s="10"/>
    </row>
    <row r="340" spans="1:10" ht="15.75" customHeight="1" x14ac:dyDescent="0.25">
      <c r="A340" s="19"/>
      <c r="B340" s="10"/>
      <c r="G340" s="21"/>
      <c r="H340" s="10"/>
      <c r="I340" s="10"/>
      <c r="J340" s="10"/>
    </row>
    <row r="341" spans="1:10" ht="15.75" customHeight="1" x14ac:dyDescent="0.25">
      <c r="A341" s="19"/>
      <c r="B341" s="10"/>
      <c r="G341" s="21"/>
      <c r="H341" s="10"/>
      <c r="I341" s="10"/>
      <c r="J341" s="10"/>
    </row>
    <row r="342" spans="1:10" ht="15.75" customHeight="1" x14ac:dyDescent="0.25">
      <c r="A342" s="19"/>
      <c r="B342" s="10"/>
      <c r="G342" s="21"/>
      <c r="H342" s="10"/>
      <c r="I342" s="10"/>
      <c r="J342" s="10"/>
    </row>
    <row r="343" spans="1:10" ht="15.75" customHeight="1" x14ac:dyDescent="0.25">
      <c r="A343" s="19"/>
      <c r="B343" s="10"/>
      <c r="G343" s="21"/>
      <c r="H343" s="10"/>
      <c r="I343" s="10"/>
      <c r="J343" s="10"/>
    </row>
    <row r="344" spans="1:10" ht="15.75" customHeight="1" x14ac:dyDescent="0.25">
      <c r="A344" s="19"/>
      <c r="B344" s="10"/>
      <c r="G344" s="21"/>
      <c r="H344" s="10"/>
      <c r="I344" s="10"/>
      <c r="J344" s="10"/>
    </row>
    <row r="345" spans="1:10" ht="15.75" customHeight="1" x14ac:dyDescent="0.25">
      <c r="A345" s="19"/>
      <c r="B345" s="10"/>
      <c r="G345" s="21"/>
      <c r="H345" s="10"/>
      <c r="I345" s="10"/>
      <c r="J345" s="10"/>
    </row>
    <row r="346" spans="1:10" ht="15.75" customHeight="1" x14ac:dyDescent="0.25">
      <c r="A346" s="19"/>
      <c r="B346" s="10"/>
      <c r="G346" s="21"/>
      <c r="H346" s="10"/>
      <c r="I346" s="10"/>
      <c r="J346" s="10"/>
    </row>
    <row r="347" spans="1:10" ht="15.75" customHeight="1" x14ac:dyDescent="0.25">
      <c r="A347" s="19"/>
      <c r="B347" s="10"/>
      <c r="G347" s="21"/>
      <c r="H347" s="10"/>
      <c r="I347" s="10"/>
      <c r="J347" s="10"/>
    </row>
    <row r="348" spans="1:10" ht="15.75" customHeight="1" x14ac:dyDescent="0.25">
      <c r="A348" s="19"/>
      <c r="B348" s="10"/>
      <c r="G348" s="21"/>
      <c r="H348" s="10"/>
      <c r="I348" s="10"/>
      <c r="J348" s="10"/>
    </row>
    <row r="349" spans="1:10" ht="15.75" customHeight="1" x14ac:dyDescent="0.25">
      <c r="A349" s="19"/>
      <c r="B349" s="10"/>
      <c r="G349" s="21"/>
      <c r="H349" s="10"/>
      <c r="I349" s="10"/>
      <c r="J349" s="10"/>
    </row>
    <row r="350" spans="1:10" ht="15.75" customHeight="1" x14ac:dyDescent="0.25">
      <c r="A350" s="19"/>
      <c r="B350" s="10"/>
      <c r="G350" s="21"/>
      <c r="H350" s="10"/>
      <c r="I350" s="10"/>
      <c r="J350" s="10"/>
    </row>
    <row r="351" spans="1:10" ht="15.75" customHeight="1" x14ac:dyDescent="0.25">
      <c r="A351" s="19"/>
      <c r="B351" s="10"/>
      <c r="G351" s="21"/>
      <c r="H351" s="10"/>
      <c r="I351" s="10"/>
      <c r="J351" s="10"/>
    </row>
    <row r="352" spans="1:10" ht="15.75" customHeight="1" x14ac:dyDescent="0.25">
      <c r="A352" s="19"/>
      <c r="B352" s="10"/>
      <c r="G352" s="21"/>
      <c r="H352" s="10"/>
      <c r="I352" s="10"/>
      <c r="J352" s="10"/>
    </row>
    <row r="353" spans="1:10" ht="15.75" customHeight="1" x14ac:dyDescent="0.25">
      <c r="A353" s="19"/>
      <c r="B353" s="10"/>
      <c r="G353" s="21"/>
      <c r="H353" s="10"/>
      <c r="I353" s="10"/>
      <c r="J353" s="10"/>
    </row>
    <row r="354" spans="1:10" ht="15.75" customHeight="1" x14ac:dyDescent="0.25">
      <c r="A354" s="19"/>
      <c r="B354" s="10"/>
      <c r="G354" s="21"/>
      <c r="H354" s="10"/>
      <c r="I354" s="10"/>
      <c r="J354" s="10"/>
    </row>
    <row r="355" spans="1:10" ht="15.75" customHeight="1" x14ac:dyDescent="0.25">
      <c r="A355" s="19"/>
      <c r="B355" s="10"/>
      <c r="G355" s="21"/>
      <c r="H355" s="10"/>
      <c r="I355" s="10"/>
      <c r="J355" s="10"/>
    </row>
    <row r="356" spans="1:10" ht="15.75" customHeight="1" x14ac:dyDescent="0.25">
      <c r="A356" s="19"/>
      <c r="B356" s="10"/>
      <c r="G356" s="21"/>
      <c r="H356" s="10"/>
      <c r="I356" s="10"/>
      <c r="J356" s="10"/>
    </row>
    <row r="357" spans="1:10" ht="15.75" customHeight="1" x14ac:dyDescent="0.25">
      <c r="A357" s="19"/>
      <c r="B357" s="10"/>
      <c r="G357" s="21"/>
      <c r="H357" s="10"/>
      <c r="I357" s="10"/>
      <c r="J357" s="10"/>
    </row>
    <row r="358" spans="1:10" ht="15.75" customHeight="1" x14ac:dyDescent="0.25">
      <c r="A358" s="19"/>
      <c r="B358" s="10"/>
      <c r="G358" s="21"/>
      <c r="H358" s="10"/>
      <c r="I358" s="10"/>
      <c r="J358" s="10"/>
    </row>
    <row r="359" spans="1:10" ht="15.75" customHeight="1" x14ac:dyDescent="0.25">
      <c r="A359" s="19"/>
      <c r="B359" s="10"/>
      <c r="G359" s="21"/>
      <c r="H359" s="10"/>
      <c r="I359" s="10"/>
      <c r="J359" s="10"/>
    </row>
    <row r="360" spans="1:10" ht="15.75" customHeight="1" x14ac:dyDescent="0.25">
      <c r="A360" s="19"/>
      <c r="B360" s="10"/>
      <c r="G360" s="21"/>
      <c r="H360" s="10"/>
      <c r="I360" s="10"/>
      <c r="J360" s="10"/>
    </row>
    <row r="361" spans="1:10" ht="15.75" customHeight="1" x14ac:dyDescent="0.25">
      <c r="A361" s="19"/>
      <c r="B361" s="10"/>
      <c r="G361" s="21"/>
      <c r="H361" s="10"/>
      <c r="I361" s="10"/>
      <c r="J361" s="10"/>
    </row>
    <row r="362" spans="1:10" ht="15.75" customHeight="1" x14ac:dyDescent="0.25">
      <c r="A362" s="19"/>
      <c r="B362" s="10"/>
      <c r="G362" s="21"/>
      <c r="H362" s="10"/>
      <c r="I362" s="10"/>
      <c r="J362" s="10"/>
    </row>
    <row r="363" spans="1:10" ht="15.75" customHeight="1" x14ac:dyDescent="0.25">
      <c r="A363" s="19"/>
      <c r="B363" s="10"/>
      <c r="G363" s="21"/>
      <c r="H363" s="10"/>
      <c r="I363" s="10"/>
      <c r="J363" s="10"/>
    </row>
    <row r="364" spans="1:10" ht="15.75" customHeight="1" x14ac:dyDescent="0.25">
      <c r="A364" s="19"/>
      <c r="B364" s="10"/>
      <c r="G364" s="21"/>
      <c r="H364" s="10"/>
      <c r="I364" s="10"/>
      <c r="J364" s="10"/>
    </row>
    <row r="365" spans="1:10" ht="15.75" customHeight="1" x14ac:dyDescent="0.25">
      <c r="A365" s="19"/>
      <c r="B365" s="10"/>
      <c r="G365" s="21"/>
      <c r="H365" s="10"/>
      <c r="I365" s="10"/>
      <c r="J365" s="10"/>
    </row>
    <row r="366" spans="1:10" ht="15.75" customHeight="1" x14ac:dyDescent="0.25">
      <c r="A366" s="19"/>
      <c r="B366" s="10"/>
      <c r="G366" s="21"/>
      <c r="H366" s="10"/>
      <c r="I366" s="10"/>
      <c r="J366" s="10"/>
    </row>
    <row r="367" spans="1:10" ht="15.75" customHeight="1" x14ac:dyDescent="0.25">
      <c r="A367" s="19"/>
      <c r="B367" s="10"/>
      <c r="G367" s="21"/>
      <c r="H367" s="10"/>
      <c r="I367" s="10"/>
      <c r="J367" s="10"/>
    </row>
    <row r="368" spans="1:10" ht="15.75" customHeight="1" x14ac:dyDescent="0.25">
      <c r="A368" s="19"/>
      <c r="B368" s="10"/>
      <c r="G368" s="21"/>
      <c r="H368" s="10"/>
      <c r="I368" s="10"/>
      <c r="J368" s="10"/>
    </row>
    <row r="369" spans="1:10" ht="15.75" customHeight="1" x14ac:dyDescent="0.25">
      <c r="A369" s="19"/>
      <c r="B369" s="10"/>
      <c r="G369" s="21"/>
      <c r="H369" s="10"/>
      <c r="I369" s="10"/>
      <c r="J369" s="10"/>
    </row>
    <row r="370" spans="1:10" ht="15.75" customHeight="1" x14ac:dyDescent="0.25">
      <c r="A370" s="19"/>
      <c r="B370" s="10"/>
      <c r="G370" s="21"/>
      <c r="H370" s="10"/>
      <c r="I370" s="10"/>
      <c r="J370" s="10"/>
    </row>
    <row r="371" spans="1:10" ht="15.75" customHeight="1" x14ac:dyDescent="0.25">
      <c r="A371" s="19"/>
      <c r="B371" s="10"/>
      <c r="G371" s="21"/>
      <c r="H371" s="10"/>
      <c r="I371" s="10"/>
      <c r="J371" s="10"/>
    </row>
    <row r="372" spans="1:10" ht="15.75" customHeight="1" x14ac:dyDescent="0.25">
      <c r="A372" s="19"/>
      <c r="B372" s="10"/>
      <c r="G372" s="21"/>
      <c r="H372" s="10"/>
      <c r="I372" s="10"/>
      <c r="J372" s="10"/>
    </row>
    <row r="373" spans="1:10" ht="15.75" customHeight="1" x14ac:dyDescent="0.25">
      <c r="A373" s="19"/>
      <c r="B373" s="10"/>
      <c r="G373" s="21"/>
      <c r="H373" s="10"/>
      <c r="I373" s="10"/>
      <c r="J373" s="10"/>
    </row>
    <row r="374" spans="1:10" ht="15.75" customHeight="1" x14ac:dyDescent="0.25">
      <c r="A374" s="19"/>
      <c r="B374" s="10"/>
      <c r="G374" s="21"/>
      <c r="H374" s="10"/>
      <c r="I374" s="10"/>
      <c r="J374" s="10"/>
    </row>
    <row r="375" spans="1:10" ht="15.75" customHeight="1" x14ac:dyDescent="0.25">
      <c r="A375" s="19"/>
      <c r="B375" s="10"/>
      <c r="G375" s="21"/>
      <c r="H375" s="10"/>
      <c r="I375" s="10"/>
      <c r="J375" s="10"/>
    </row>
    <row r="376" spans="1:10" ht="15.75" customHeight="1" x14ac:dyDescent="0.25">
      <c r="A376" s="19"/>
      <c r="B376" s="10"/>
      <c r="G376" s="21"/>
      <c r="H376" s="10"/>
      <c r="I376" s="10"/>
      <c r="J376" s="10"/>
    </row>
    <row r="377" spans="1:10" ht="15.75" customHeight="1" x14ac:dyDescent="0.25">
      <c r="A377" s="19"/>
      <c r="B377" s="10"/>
      <c r="G377" s="21"/>
      <c r="H377" s="10"/>
      <c r="I377" s="10"/>
      <c r="J377" s="10"/>
    </row>
    <row r="378" spans="1:10" ht="15.75" customHeight="1" x14ac:dyDescent="0.25">
      <c r="A378" s="19"/>
      <c r="B378" s="10"/>
      <c r="G378" s="21"/>
      <c r="H378" s="10"/>
      <c r="I378" s="10"/>
      <c r="J378" s="10"/>
    </row>
    <row r="379" spans="1:10" ht="15.75" customHeight="1" x14ac:dyDescent="0.25">
      <c r="A379" s="19"/>
      <c r="B379" s="10"/>
      <c r="G379" s="21"/>
      <c r="H379" s="10"/>
      <c r="I379" s="10"/>
      <c r="J379" s="10"/>
    </row>
    <row r="380" spans="1:10" ht="15.75" customHeight="1" x14ac:dyDescent="0.25">
      <c r="A380" s="19"/>
      <c r="B380" s="10"/>
      <c r="G380" s="21"/>
      <c r="H380" s="10"/>
      <c r="I380" s="10"/>
      <c r="J380" s="10"/>
    </row>
    <row r="381" spans="1:10" ht="15.75" customHeight="1" x14ac:dyDescent="0.25">
      <c r="A381" s="19"/>
      <c r="B381" s="10"/>
      <c r="G381" s="21"/>
      <c r="H381" s="10"/>
      <c r="I381" s="10"/>
      <c r="J381" s="10"/>
    </row>
    <row r="382" spans="1:10" ht="15.75" customHeight="1" x14ac:dyDescent="0.25">
      <c r="A382" s="19"/>
      <c r="B382" s="10"/>
      <c r="G382" s="21"/>
      <c r="H382" s="10"/>
      <c r="I382" s="10"/>
      <c r="J382" s="10"/>
    </row>
    <row r="383" spans="1:10" ht="15.75" customHeight="1" x14ac:dyDescent="0.25">
      <c r="A383" s="19"/>
      <c r="B383" s="10"/>
      <c r="G383" s="21"/>
      <c r="H383" s="10"/>
      <c r="I383" s="10"/>
      <c r="J383" s="10"/>
    </row>
    <row r="384" spans="1:10" ht="15.75" customHeight="1" x14ac:dyDescent="0.25">
      <c r="A384" s="19"/>
      <c r="B384" s="10"/>
      <c r="G384" s="21"/>
      <c r="H384" s="10"/>
      <c r="I384" s="10"/>
      <c r="J384" s="10"/>
    </row>
    <row r="385" spans="1:10" ht="15.75" customHeight="1" x14ac:dyDescent="0.25">
      <c r="A385" s="19"/>
      <c r="B385" s="10"/>
      <c r="G385" s="21"/>
      <c r="H385" s="10"/>
      <c r="I385" s="10"/>
      <c r="J385" s="10"/>
    </row>
    <row r="386" spans="1:10" ht="15.75" customHeight="1" x14ac:dyDescent="0.25">
      <c r="A386" s="19"/>
      <c r="B386" s="10"/>
      <c r="G386" s="21"/>
      <c r="H386" s="10"/>
      <c r="I386" s="10"/>
      <c r="J386" s="10"/>
    </row>
    <row r="387" spans="1:10" ht="15.75" customHeight="1" x14ac:dyDescent="0.25">
      <c r="A387" s="19"/>
      <c r="B387" s="10"/>
      <c r="G387" s="21"/>
      <c r="H387" s="10"/>
      <c r="I387" s="10"/>
      <c r="J387" s="10"/>
    </row>
    <row r="388" spans="1:10" ht="15.75" customHeight="1" x14ac:dyDescent="0.25">
      <c r="A388" s="19"/>
      <c r="B388" s="10"/>
      <c r="G388" s="21"/>
      <c r="H388" s="10"/>
      <c r="I388" s="10"/>
      <c r="J388" s="10"/>
    </row>
    <row r="389" spans="1:10" ht="15.75" customHeight="1" x14ac:dyDescent="0.25">
      <c r="A389" s="19"/>
      <c r="B389" s="10"/>
      <c r="G389" s="21"/>
      <c r="H389" s="10"/>
      <c r="I389" s="10"/>
      <c r="J389" s="10"/>
    </row>
    <row r="390" spans="1:10" ht="15.75" customHeight="1" x14ac:dyDescent="0.25">
      <c r="A390" s="19"/>
      <c r="B390" s="10"/>
      <c r="G390" s="21"/>
      <c r="H390" s="10"/>
      <c r="I390" s="10"/>
      <c r="J390" s="10"/>
    </row>
    <row r="391" spans="1:10" ht="15.75" customHeight="1" x14ac:dyDescent="0.25">
      <c r="A391" s="19"/>
      <c r="B391" s="10"/>
      <c r="G391" s="21"/>
      <c r="H391" s="10"/>
      <c r="I391" s="10"/>
      <c r="J391" s="10"/>
    </row>
    <row r="392" spans="1:10" ht="15.75" customHeight="1" x14ac:dyDescent="0.25">
      <c r="A392" s="19"/>
      <c r="B392" s="10"/>
      <c r="G392" s="21"/>
      <c r="H392" s="10"/>
      <c r="I392" s="10"/>
      <c r="J392" s="10"/>
    </row>
    <row r="393" spans="1:10" ht="15.75" customHeight="1" x14ac:dyDescent="0.25">
      <c r="A393" s="19"/>
      <c r="B393" s="10"/>
      <c r="G393" s="21"/>
      <c r="H393" s="10"/>
      <c r="I393" s="10"/>
      <c r="J393" s="10"/>
    </row>
    <row r="394" spans="1:10" ht="15.75" customHeight="1" x14ac:dyDescent="0.25">
      <c r="A394" s="19"/>
      <c r="B394" s="10"/>
      <c r="G394" s="21"/>
      <c r="H394" s="10"/>
      <c r="I394" s="10"/>
      <c r="J394" s="10"/>
    </row>
    <row r="395" spans="1:10" ht="15.75" customHeight="1" x14ac:dyDescent="0.25">
      <c r="A395" s="19"/>
      <c r="B395" s="10"/>
      <c r="G395" s="21"/>
      <c r="H395" s="10"/>
      <c r="I395" s="10"/>
      <c r="J395" s="10"/>
    </row>
    <row r="396" spans="1:10" ht="15.75" customHeight="1" x14ac:dyDescent="0.25">
      <c r="A396" s="19"/>
      <c r="B396" s="10"/>
      <c r="G396" s="21"/>
      <c r="H396" s="10"/>
      <c r="I396" s="10"/>
      <c r="J396" s="10"/>
    </row>
    <row r="397" spans="1:10" ht="15.75" customHeight="1" x14ac:dyDescent="0.25">
      <c r="A397" s="19"/>
      <c r="B397" s="10"/>
      <c r="G397" s="21"/>
      <c r="H397" s="10"/>
      <c r="I397" s="10"/>
      <c r="J397" s="10"/>
    </row>
    <row r="398" spans="1:10" ht="15.75" customHeight="1" x14ac:dyDescent="0.25">
      <c r="A398" s="19"/>
      <c r="B398" s="10"/>
      <c r="G398" s="21"/>
      <c r="H398" s="10"/>
      <c r="I398" s="10"/>
      <c r="J398" s="10"/>
    </row>
    <row r="399" spans="1:10" ht="15.75" customHeight="1" x14ac:dyDescent="0.25">
      <c r="A399" s="19"/>
      <c r="B399" s="10"/>
      <c r="G399" s="21"/>
      <c r="H399" s="10"/>
      <c r="I399" s="10"/>
      <c r="J399" s="10"/>
    </row>
    <row r="400" spans="1:10" ht="15.75" customHeight="1" x14ac:dyDescent="0.25">
      <c r="A400" s="19"/>
      <c r="B400" s="10"/>
      <c r="G400" s="21"/>
      <c r="H400" s="10"/>
      <c r="I400" s="10"/>
      <c r="J400" s="10"/>
    </row>
    <row r="401" spans="1:10" ht="15.75" customHeight="1" x14ac:dyDescent="0.25">
      <c r="A401" s="19"/>
      <c r="B401" s="10"/>
      <c r="G401" s="21"/>
      <c r="H401" s="10"/>
      <c r="I401" s="10"/>
      <c r="J401" s="10"/>
    </row>
    <row r="402" spans="1:10" ht="15.75" customHeight="1" x14ac:dyDescent="0.25">
      <c r="A402" s="19"/>
      <c r="B402" s="10"/>
      <c r="G402" s="21"/>
      <c r="H402" s="10"/>
      <c r="I402" s="10"/>
      <c r="J402" s="10"/>
    </row>
    <row r="403" spans="1:10" ht="15.75" customHeight="1" x14ac:dyDescent="0.25">
      <c r="A403" s="19"/>
      <c r="B403" s="10"/>
      <c r="G403" s="21"/>
      <c r="H403" s="10"/>
      <c r="I403" s="10"/>
      <c r="J403" s="10"/>
    </row>
    <row r="404" spans="1:10" ht="15.75" customHeight="1" x14ac:dyDescent="0.25">
      <c r="A404" s="19"/>
      <c r="B404" s="10"/>
      <c r="G404" s="21"/>
      <c r="H404" s="10"/>
      <c r="I404" s="10"/>
      <c r="J404" s="10"/>
    </row>
    <row r="405" spans="1:10" ht="15.75" customHeight="1" x14ac:dyDescent="0.25">
      <c r="A405" s="19"/>
      <c r="B405" s="10"/>
      <c r="G405" s="21"/>
      <c r="H405" s="10"/>
      <c r="I405" s="10"/>
      <c r="J405" s="10"/>
    </row>
    <row r="406" spans="1:10" ht="15.75" customHeight="1" x14ac:dyDescent="0.25">
      <c r="A406" s="19"/>
      <c r="B406" s="10"/>
      <c r="G406" s="21"/>
      <c r="H406" s="10"/>
      <c r="I406" s="10"/>
      <c r="J406" s="10"/>
    </row>
    <row r="407" spans="1:10" ht="15.75" customHeight="1" x14ac:dyDescent="0.25">
      <c r="A407" s="19"/>
      <c r="B407" s="10"/>
      <c r="G407" s="21"/>
      <c r="H407" s="10"/>
      <c r="I407" s="10"/>
      <c r="J407" s="10"/>
    </row>
    <row r="408" spans="1:10" ht="15.75" customHeight="1" x14ac:dyDescent="0.25">
      <c r="A408" s="19"/>
      <c r="B408" s="10"/>
      <c r="G408" s="21"/>
      <c r="H408" s="10"/>
      <c r="I408" s="10"/>
      <c r="J408" s="10"/>
    </row>
    <row r="409" spans="1:10" ht="15.75" customHeight="1" x14ac:dyDescent="0.25">
      <c r="A409" s="19"/>
      <c r="B409" s="10"/>
      <c r="G409" s="21"/>
      <c r="H409" s="10"/>
      <c r="I409" s="10"/>
      <c r="J409" s="10"/>
    </row>
    <row r="410" spans="1:10" ht="15.75" customHeight="1" x14ac:dyDescent="0.25">
      <c r="A410" s="19"/>
      <c r="B410" s="10"/>
      <c r="G410" s="21"/>
      <c r="H410" s="10"/>
      <c r="I410" s="10"/>
      <c r="J410" s="10"/>
    </row>
    <row r="411" spans="1:10" ht="15.75" customHeight="1" x14ac:dyDescent="0.25">
      <c r="A411" s="19"/>
      <c r="B411" s="10"/>
      <c r="G411" s="21"/>
      <c r="H411" s="10"/>
      <c r="I411" s="10"/>
      <c r="J411" s="10"/>
    </row>
    <row r="412" spans="1:10" ht="15.75" customHeight="1" x14ac:dyDescent="0.25">
      <c r="A412" s="19"/>
      <c r="B412" s="10"/>
      <c r="G412" s="21"/>
      <c r="H412" s="10"/>
      <c r="I412" s="10"/>
      <c r="J412" s="10"/>
    </row>
    <row r="413" spans="1:10" ht="15.75" customHeight="1" x14ac:dyDescent="0.25">
      <c r="A413" s="19"/>
      <c r="B413" s="10"/>
      <c r="G413" s="21"/>
      <c r="H413" s="10"/>
      <c r="I413" s="10"/>
      <c r="J413" s="10"/>
    </row>
    <row r="414" spans="1:10" ht="15.75" customHeight="1" x14ac:dyDescent="0.25">
      <c r="A414" s="19"/>
      <c r="B414" s="10"/>
      <c r="G414" s="21"/>
      <c r="H414" s="10"/>
      <c r="I414" s="10"/>
      <c r="J414" s="10"/>
    </row>
    <row r="415" spans="1:10" ht="15.75" customHeight="1" x14ac:dyDescent="0.25">
      <c r="A415" s="19"/>
      <c r="B415" s="10"/>
      <c r="G415" s="21"/>
      <c r="H415" s="10"/>
      <c r="I415" s="10"/>
      <c r="J415" s="10"/>
    </row>
    <row r="416" spans="1:10" ht="15.75" customHeight="1" x14ac:dyDescent="0.25">
      <c r="A416" s="19"/>
      <c r="B416" s="10"/>
      <c r="G416" s="21"/>
      <c r="H416" s="10"/>
      <c r="I416" s="10"/>
      <c r="J416" s="10"/>
    </row>
    <row r="417" spans="1:10" ht="15.75" customHeight="1" x14ac:dyDescent="0.25">
      <c r="A417" s="19"/>
      <c r="B417" s="10"/>
      <c r="G417" s="21"/>
      <c r="H417" s="10"/>
      <c r="I417" s="10"/>
      <c r="J417" s="10"/>
    </row>
    <row r="418" spans="1:10" ht="15.75" customHeight="1" x14ac:dyDescent="0.25">
      <c r="A418" s="19"/>
      <c r="B418" s="10"/>
      <c r="G418" s="21"/>
      <c r="H418" s="10"/>
      <c r="I418" s="10"/>
      <c r="J418" s="10"/>
    </row>
    <row r="419" spans="1:10" ht="15.75" customHeight="1" x14ac:dyDescent="0.25">
      <c r="A419" s="19"/>
      <c r="B419" s="10"/>
      <c r="G419" s="21"/>
      <c r="H419" s="10"/>
      <c r="I419" s="10"/>
      <c r="J419" s="10"/>
    </row>
    <row r="420" spans="1:10" ht="15.75" customHeight="1" x14ac:dyDescent="0.25">
      <c r="A420" s="19"/>
      <c r="B420" s="10"/>
      <c r="G420" s="21"/>
      <c r="H420" s="10"/>
      <c r="I420" s="10"/>
      <c r="J420" s="10"/>
    </row>
    <row r="421" spans="1:10" ht="15.75" customHeight="1" x14ac:dyDescent="0.25">
      <c r="A421" s="19"/>
      <c r="B421" s="10"/>
      <c r="G421" s="21"/>
      <c r="H421" s="10"/>
      <c r="I421" s="10"/>
      <c r="J421" s="10"/>
    </row>
    <row r="422" spans="1:10" ht="15.75" customHeight="1" x14ac:dyDescent="0.25">
      <c r="A422" s="19"/>
      <c r="B422" s="10"/>
      <c r="G422" s="21"/>
      <c r="H422" s="10"/>
      <c r="I422" s="10"/>
      <c r="J422" s="10"/>
    </row>
    <row r="423" spans="1:10" ht="15.75" customHeight="1" x14ac:dyDescent="0.25">
      <c r="A423" s="19"/>
      <c r="B423" s="10"/>
      <c r="G423" s="21"/>
      <c r="H423" s="10"/>
      <c r="I423" s="10"/>
      <c r="J423" s="10"/>
    </row>
    <row r="424" spans="1:10" ht="15.75" customHeight="1" x14ac:dyDescent="0.25">
      <c r="A424" s="19"/>
      <c r="B424" s="10"/>
      <c r="G424" s="21"/>
      <c r="H424" s="10"/>
      <c r="I424" s="10"/>
      <c r="J424" s="10"/>
    </row>
    <row r="425" spans="1:10" ht="15.75" customHeight="1" x14ac:dyDescent="0.25">
      <c r="A425" s="19"/>
      <c r="B425" s="10"/>
      <c r="G425" s="21"/>
      <c r="H425" s="10"/>
      <c r="I425" s="10"/>
      <c r="J425" s="10"/>
    </row>
    <row r="426" spans="1:10" ht="15.75" customHeight="1" x14ac:dyDescent="0.25">
      <c r="A426" s="19"/>
      <c r="B426" s="10"/>
      <c r="G426" s="21"/>
      <c r="H426" s="10"/>
      <c r="I426" s="10"/>
      <c r="J426" s="10"/>
    </row>
    <row r="427" spans="1:10" ht="15.75" customHeight="1" x14ac:dyDescent="0.25">
      <c r="A427" s="19"/>
      <c r="B427" s="10"/>
      <c r="G427" s="21"/>
      <c r="H427" s="10"/>
      <c r="I427" s="10"/>
      <c r="J427" s="10"/>
    </row>
    <row r="428" spans="1:10" ht="15.75" customHeight="1" x14ac:dyDescent="0.25">
      <c r="A428" s="19"/>
      <c r="B428" s="10"/>
      <c r="G428" s="21"/>
      <c r="H428" s="10"/>
      <c r="I428" s="10"/>
      <c r="J428" s="10"/>
    </row>
    <row r="429" spans="1:10" ht="15.75" customHeight="1" x14ac:dyDescent="0.25">
      <c r="A429" s="19"/>
      <c r="B429" s="10"/>
      <c r="G429" s="21"/>
      <c r="H429" s="10"/>
      <c r="I429" s="10"/>
      <c r="J429" s="10"/>
    </row>
    <row r="430" spans="1:10" ht="15.75" customHeight="1" x14ac:dyDescent="0.25">
      <c r="A430" s="19"/>
      <c r="B430" s="10"/>
      <c r="G430" s="21"/>
      <c r="H430" s="10"/>
      <c r="I430" s="10"/>
      <c r="J430" s="10"/>
    </row>
    <row r="431" spans="1:10" ht="15.75" customHeight="1" x14ac:dyDescent="0.25">
      <c r="A431" s="19"/>
      <c r="B431" s="10"/>
      <c r="G431" s="21"/>
      <c r="H431" s="10"/>
      <c r="I431" s="10"/>
      <c r="J431" s="10"/>
    </row>
    <row r="432" spans="1:10" ht="15.75" customHeight="1" x14ac:dyDescent="0.25">
      <c r="A432" s="19"/>
      <c r="B432" s="10"/>
      <c r="G432" s="21"/>
      <c r="H432" s="10"/>
      <c r="I432" s="10"/>
      <c r="J432" s="10"/>
    </row>
    <row r="433" spans="1:10" ht="15.75" customHeight="1" x14ac:dyDescent="0.25">
      <c r="A433" s="19"/>
      <c r="B433" s="10"/>
      <c r="G433" s="21"/>
      <c r="H433" s="10"/>
      <c r="I433" s="10"/>
      <c r="J433" s="10"/>
    </row>
    <row r="434" spans="1:10" ht="15.75" customHeight="1" x14ac:dyDescent="0.25">
      <c r="A434" s="19"/>
      <c r="B434" s="10"/>
      <c r="G434" s="21"/>
      <c r="H434" s="10"/>
      <c r="I434" s="10"/>
      <c r="J434" s="10"/>
    </row>
    <row r="435" spans="1:10" ht="15.75" customHeight="1" x14ac:dyDescent="0.25">
      <c r="A435" s="19"/>
      <c r="B435" s="10"/>
      <c r="G435" s="21"/>
      <c r="H435" s="10"/>
      <c r="I435" s="10"/>
      <c r="J435" s="10"/>
    </row>
    <row r="436" spans="1:10" ht="15.75" customHeight="1" x14ac:dyDescent="0.25">
      <c r="A436" s="19"/>
      <c r="B436" s="10"/>
      <c r="G436" s="21"/>
      <c r="H436" s="10"/>
      <c r="I436" s="10"/>
      <c r="J436" s="10"/>
    </row>
    <row r="437" spans="1:10" ht="15.75" customHeight="1" x14ac:dyDescent="0.25">
      <c r="A437" s="19"/>
      <c r="B437" s="10"/>
      <c r="G437" s="21"/>
      <c r="H437" s="10"/>
      <c r="I437" s="10"/>
      <c r="J437" s="10"/>
    </row>
    <row r="438" spans="1:10" ht="15.75" customHeight="1" x14ac:dyDescent="0.25">
      <c r="A438" s="19"/>
      <c r="B438" s="10"/>
      <c r="G438" s="21"/>
      <c r="H438" s="10"/>
      <c r="I438" s="10"/>
      <c r="J438" s="10"/>
    </row>
    <row r="439" spans="1:10" ht="15.75" customHeight="1" x14ac:dyDescent="0.25">
      <c r="A439" s="19"/>
      <c r="B439" s="10"/>
      <c r="G439" s="21"/>
      <c r="H439" s="10"/>
      <c r="I439" s="10"/>
      <c r="J439" s="10"/>
    </row>
    <row r="440" spans="1:10" ht="15.75" customHeight="1" x14ac:dyDescent="0.25">
      <c r="A440" s="19"/>
      <c r="B440" s="10"/>
      <c r="G440" s="21"/>
      <c r="H440" s="10"/>
      <c r="I440" s="10"/>
      <c r="J440" s="10"/>
    </row>
    <row r="441" spans="1:10" ht="15.75" customHeight="1" x14ac:dyDescent="0.25">
      <c r="A441" s="19"/>
      <c r="B441" s="10"/>
      <c r="G441" s="21"/>
      <c r="H441" s="10"/>
      <c r="I441" s="10"/>
      <c r="J441" s="10"/>
    </row>
    <row r="442" spans="1:10" ht="15.75" customHeight="1" x14ac:dyDescent="0.25">
      <c r="A442" s="19"/>
      <c r="B442" s="10"/>
      <c r="G442" s="21"/>
      <c r="H442" s="10"/>
      <c r="I442" s="10"/>
      <c r="J442" s="10"/>
    </row>
    <row r="443" spans="1:10" ht="15.75" customHeight="1" x14ac:dyDescent="0.25">
      <c r="A443" s="19"/>
      <c r="B443" s="10"/>
      <c r="G443" s="21"/>
      <c r="H443" s="10"/>
      <c r="I443" s="10"/>
      <c r="J443" s="10"/>
    </row>
    <row r="444" spans="1:10" ht="15.75" customHeight="1" x14ac:dyDescent="0.25">
      <c r="A444" s="19"/>
      <c r="B444" s="10"/>
      <c r="G444" s="21"/>
      <c r="H444" s="10"/>
      <c r="I444" s="10"/>
      <c r="J444" s="10"/>
    </row>
    <row r="445" spans="1:10" ht="15.75" customHeight="1" x14ac:dyDescent="0.25">
      <c r="A445" s="19"/>
      <c r="B445" s="10"/>
      <c r="G445" s="21"/>
      <c r="H445" s="10"/>
      <c r="I445" s="10"/>
      <c r="J445" s="10"/>
    </row>
    <row r="446" spans="1:10" ht="15.75" customHeight="1" x14ac:dyDescent="0.25">
      <c r="A446" s="19"/>
      <c r="B446" s="10"/>
      <c r="G446" s="21"/>
      <c r="H446" s="10"/>
      <c r="I446" s="10"/>
      <c r="J446" s="10"/>
    </row>
    <row r="447" spans="1:10" ht="15.75" customHeight="1" x14ac:dyDescent="0.25">
      <c r="A447" s="19"/>
      <c r="B447" s="10"/>
      <c r="G447" s="21"/>
      <c r="H447" s="10"/>
      <c r="I447" s="10"/>
      <c r="J447" s="10"/>
    </row>
    <row r="448" spans="1:10" ht="15.75" customHeight="1" x14ac:dyDescent="0.25">
      <c r="A448" s="19"/>
      <c r="B448" s="10"/>
      <c r="G448" s="21"/>
      <c r="H448" s="10"/>
      <c r="I448" s="10"/>
      <c r="J448" s="10"/>
    </row>
    <row r="449" spans="1:10" ht="15.75" customHeight="1" x14ac:dyDescent="0.25">
      <c r="A449" s="19"/>
      <c r="B449" s="10"/>
      <c r="G449" s="21"/>
      <c r="H449" s="10"/>
      <c r="I449" s="10"/>
      <c r="J449" s="10"/>
    </row>
    <row r="450" spans="1:10" ht="15.75" customHeight="1" x14ac:dyDescent="0.25">
      <c r="A450" s="19"/>
      <c r="B450" s="10"/>
      <c r="G450" s="21"/>
      <c r="H450" s="10"/>
      <c r="I450" s="10"/>
      <c r="J450" s="10"/>
    </row>
    <row r="451" spans="1:10" ht="15.75" customHeight="1" x14ac:dyDescent="0.25">
      <c r="A451" s="19"/>
      <c r="B451" s="10"/>
      <c r="G451" s="21"/>
      <c r="H451" s="10"/>
      <c r="I451" s="10"/>
      <c r="J451" s="10"/>
    </row>
    <row r="452" spans="1:10" ht="15.75" customHeight="1" x14ac:dyDescent="0.25">
      <c r="A452" s="19"/>
      <c r="B452" s="10"/>
      <c r="G452" s="21"/>
      <c r="H452" s="10"/>
      <c r="I452" s="10"/>
      <c r="J452" s="10"/>
    </row>
    <row r="453" spans="1:10" ht="15.75" customHeight="1" x14ac:dyDescent="0.25">
      <c r="A453" s="19"/>
      <c r="B453" s="10"/>
      <c r="G453" s="21"/>
      <c r="H453" s="10"/>
      <c r="I453" s="10"/>
      <c r="J453" s="10"/>
    </row>
    <row r="454" spans="1:10" ht="15.75" customHeight="1" x14ac:dyDescent="0.25">
      <c r="A454" s="19"/>
      <c r="B454" s="10"/>
      <c r="G454" s="21"/>
      <c r="H454" s="10"/>
      <c r="I454" s="10"/>
      <c r="J454" s="10"/>
    </row>
    <row r="455" spans="1:10" ht="15.75" customHeight="1" x14ac:dyDescent="0.25">
      <c r="A455" s="19"/>
      <c r="B455" s="10"/>
      <c r="G455" s="21"/>
      <c r="H455" s="10"/>
      <c r="I455" s="10"/>
      <c r="J455" s="10"/>
    </row>
    <row r="456" spans="1:10" ht="15.75" customHeight="1" x14ac:dyDescent="0.25">
      <c r="A456" s="19"/>
      <c r="B456" s="10"/>
      <c r="G456" s="21"/>
      <c r="H456" s="10"/>
      <c r="I456" s="10"/>
      <c r="J456" s="10"/>
    </row>
    <row r="457" spans="1:10" ht="15.75" customHeight="1" x14ac:dyDescent="0.25">
      <c r="A457" s="19"/>
      <c r="B457" s="10"/>
      <c r="G457" s="21"/>
      <c r="H457" s="10"/>
      <c r="I457" s="10"/>
      <c r="J457" s="10"/>
    </row>
    <row r="458" spans="1:10" ht="15.75" customHeight="1" x14ac:dyDescent="0.25">
      <c r="A458" s="19"/>
      <c r="B458" s="10"/>
      <c r="G458" s="21"/>
      <c r="H458" s="10"/>
      <c r="I458" s="10"/>
      <c r="J458" s="10"/>
    </row>
    <row r="459" spans="1:10" ht="15.75" customHeight="1" x14ac:dyDescent="0.25">
      <c r="A459" s="19"/>
      <c r="B459" s="10"/>
      <c r="G459" s="21"/>
      <c r="H459" s="10"/>
      <c r="I459" s="10"/>
      <c r="J459" s="10"/>
    </row>
    <row r="460" spans="1:10" ht="15.75" customHeight="1" x14ac:dyDescent="0.25">
      <c r="A460" s="19"/>
      <c r="B460" s="10"/>
      <c r="G460" s="21"/>
      <c r="H460" s="10"/>
      <c r="I460" s="10"/>
      <c r="J460" s="10"/>
    </row>
    <row r="461" spans="1:10" ht="15.75" customHeight="1" x14ac:dyDescent="0.25">
      <c r="A461" s="19"/>
      <c r="B461" s="10"/>
      <c r="G461" s="21"/>
      <c r="H461" s="10"/>
      <c r="I461" s="10"/>
      <c r="J461" s="10"/>
    </row>
    <row r="462" spans="1:10" ht="15.75" customHeight="1" x14ac:dyDescent="0.25">
      <c r="A462" s="19"/>
      <c r="B462" s="10"/>
      <c r="G462" s="21"/>
      <c r="H462" s="10"/>
      <c r="I462" s="10"/>
      <c r="J462" s="10"/>
    </row>
    <row r="463" spans="1:10" ht="15.75" customHeight="1" x14ac:dyDescent="0.25">
      <c r="A463" s="19"/>
      <c r="B463" s="10"/>
      <c r="G463" s="21"/>
      <c r="H463" s="10"/>
      <c r="I463" s="10"/>
      <c r="J463" s="10"/>
    </row>
    <row r="464" spans="1:10" ht="15.75" customHeight="1" x14ac:dyDescent="0.25">
      <c r="A464" s="19"/>
      <c r="B464" s="10"/>
      <c r="G464" s="21"/>
      <c r="H464" s="10"/>
      <c r="I464" s="10"/>
      <c r="J464" s="10"/>
    </row>
    <row r="465" spans="1:10" ht="15.75" customHeight="1" x14ac:dyDescent="0.25">
      <c r="A465" s="19"/>
      <c r="B465" s="10"/>
      <c r="G465" s="21"/>
      <c r="H465" s="10"/>
      <c r="I465" s="10"/>
      <c r="J465" s="10"/>
    </row>
    <row r="466" spans="1:10" ht="15.75" customHeight="1" x14ac:dyDescent="0.25">
      <c r="A466" s="19"/>
      <c r="B466" s="10"/>
      <c r="G466" s="21"/>
      <c r="H466" s="10"/>
      <c r="I466" s="10"/>
      <c r="J466" s="10"/>
    </row>
    <row r="467" spans="1:10" ht="15.75" customHeight="1" x14ac:dyDescent="0.25">
      <c r="A467" s="19"/>
      <c r="B467" s="10"/>
      <c r="G467" s="21"/>
      <c r="H467" s="10"/>
      <c r="I467" s="10"/>
      <c r="J467" s="10"/>
    </row>
    <row r="468" spans="1:10" ht="15.75" customHeight="1" x14ac:dyDescent="0.25">
      <c r="A468" s="19"/>
      <c r="B468" s="10"/>
      <c r="G468" s="21"/>
      <c r="H468" s="10"/>
      <c r="I468" s="10"/>
      <c r="J468" s="10"/>
    </row>
    <row r="469" spans="1:10" ht="15.75" customHeight="1" x14ac:dyDescent="0.25">
      <c r="A469" s="19"/>
      <c r="B469" s="10"/>
      <c r="G469" s="21"/>
      <c r="H469" s="10"/>
      <c r="I469" s="10"/>
      <c r="J469" s="10"/>
    </row>
    <row r="470" spans="1:10" ht="15.75" customHeight="1" x14ac:dyDescent="0.25">
      <c r="A470" s="19"/>
      <c r="B470" s="10"/>
      <c r="G470" s="21"/>
      <c r="H470" s="10"/>
      <c r="I470" s="10"/>
      <c r="J470" s="10"/>
    </row>
    <row r="471" spans="1:10" ht="15.75" customHeight="1" x14ac:dyDescent="0.25">
      <c r="A471" s="19"/>
      <c r="B471" s="10"/>
      <c r="G471" s="21"/>
      <c r="H471" s="10"/>
      <c r="I471" s="10"/>
      <c r="J471" s="10"/>
    </row>
    <row r="472" spans="1:10" ht="15.75" customHeight="1" x14ac:dyDescent="0.25">
      <c r="A472" s="19"/>
      <c r="B472" s="10"/>
      <c r="G472" s="21"/>
      <c r="H472" s="10"/>
      <c r="I472" s="10"/>
      <c r="J472" s="10"/>
    </row>
    <row r="473" spans="1:10" ht="15.75" customHeight="1" x14ac:dyDescent="0.25">
      <c r="A473" s="19"/>
      <c r="B473" s="10"/>
      <c r="G473" s="21"/>
      <c r="H473" s="10"/>
      <c r="I473" s="10"/>
      <c r="J473" s="10"/>
    </row>
    <row r="474" spans="1:10" ht="15.75" customHeight="1" x14ac:dyDescent="0.25">
      <c r="A474" s="19"/>
      <c r="B474" s="10"/>
      <c r="G474" s="21"/>
      <c r="H474" s="10"/>
      <c r="I474" s="10"/>
      <c r="J474" s="10"/>
    </row>
    <row r="475" spans="1:10" ht="15.75" customHeight="1" x14ac:dyDescent="0.25">
      <c r="A475" s="19"/>
      <c r="B475" s="10"/>
      <c r="G475" s="21"/>
      <c r="H475" s="10"/>
      <c r="I475" s="10"/>
      <c r="J475" s="10"/>
    </row>
    <row r="476" spans="1:10" ht="15.75" customHeight="1" x14ac:dyDescent="0.25">
      <c r="A476" s="19"/>
      <c r="B476" s="10"/>
      <c r="G476" s="21"/>
      <c r="H476" s="10"/>
      <c r="I476" s="10"/>
      <c r="J476" s="10"/>
    </row>
    <row r="477" spans="1:10" ht="15.75" customHeight="1" x14ac:dyDescent="0.25">
      <c r="A477" s="19"/>
      <c r="B477" s="10"/>
      <c r="G477" s="21"/>
      <c r="H477" s="10"/>
      <c r="I477" s="10"/>
      <c r="J477" s="10"/>
    </row>
    <row r="478" spans="1:10" ht="15.75" customHeight="1" x14ac:dyDescent="0.25">
      <c r="A478" s="19"/>
      <c r="B478" s="10"/>
      <c r="G478" s="21"/>
      <c r="H478" s="10"/>
      <c r="I478" s="10"/>
      <c r="J478" s="10"/>
    </row>
    <row r="479" spans="1:10" ht="15.75" customHeight="1" x14ac:dyDescent="0.25">
      <c r="A479" s="19"/>
      <c r="B479" s="10"/>
      <c r="G479" s="21"/>
      <c r="H479" s="10"/>
      <c r="I479" s="10"/>
      <c r="J479" s="10"/>
    </row>
    <row r="480" spans="1:10" ht="15.75" customHeight="1" x14ac:dyDescent="0.25">
      <c r="A480" s="19"/>
      <c r="B480" s="10"/>
      <c r="G480" s="21"/>
      <c r="H480" s="10"/>
      <c r="I480" s="10"/>
      <c r="J480" s="10"/>
    </row>
    <row r="481" spans="1:10" ht="15.75" customHeight="1" x14ac:dyDescent="0.25">
      <c r="A481" s="19"/>
      <c r="B481" s="10"/>
      <c r="G481" s="21"/>
      <c r="H481" s="10"/>
      <c r="I481" s="10"/>
      <c r="J481" s="10"/>
    </row>
    <row r="482" spans="1:10" ht="15.75" customHeight="1" x14ac:dyDescent="0.25">
      <c r="A482" s="19"/>
      <c r="B482" s="10"/>
      <c r="G482" s="21"/>
      <c r="H482" s="10"/>
      <c r="I482" s="10"/>
      <c r="J482" s="10"/>
    </row>
    <row r="483" spans="1:10" ht="15.75" customHeight="1" x14ac:dyDescent="0.25">
      <c r="A483" s="19"/>
      <c r="B483" s="10"/>
      <c r="G483" s="21"/>
      <c r="H483" s="10"/>
      <c r="I483" s="10"/>
      <c r="J483" s="10"/>
    </row>
    <row r="484" spans="1:10" ht="15.75" customHeight="1" x14ac:dyDescent="0.25">
      <c r="A484" s="19"/>
      <c r="B484" s="10"/>
      <c r="G484" s="21"/>
      <c r="H484" s="10"/>
      <c r="I484" s="10"/>
      <c r="J484" s="10"/>
    </row>
    <row r="485" spans="1:10" ht="15.75" customHeight="1" x14ac:dyDescent="0.25">
      <c r="A485" s="19"/>
      <c r="B485" s="10"/>
      <c r="G485" s="21"/>
      <c r="H485" s="10"/>
      <c r="I485" s="10"/>
      <c r="J485" s="10"/>
    </row>
    <row r="486" spans="1:10" ht="15.75" customHeight="1" x14ac:dyDescent="0.25">
      <c r="A486" s="19"/>
      <c r="B486" s="10"/>
      <c r="G486" s="21"/>
      <c r="H486" s="10"/>
      <c r="I486" s="10"/>
      <c r="J486" s="10"/>
    </row>
    <row r="487" spans="1:10" ht="15.75" customHeight="1" x14ac:dyDescent="0.25">
      <c r="A487" s="19"/>
      <c r="B487" s="10"/>
      <c r="G487" s="21"/>
      <c r="H487" s="10"/>
      <c r="I487" s="10"/>
      <c r="J487" s="10"/>
    </row>
    <row r="488" spans="1:10" ht="15.75" customHeight="1" x14ac:dyDescent="0.25">
      <c r="A488" s="19"/>
      <c r="B488" s="10"/>
      <c r="G488" s="21"/>
      <c r="H488" s="10"/>
      <c r="I488" s="10"/>
      <c r="J488" s="10"/>
    </row>
    <row r="489" spans="1:10" ht="15.75" customHeight="1" x14ac:dyDescent="0.25">
      <c r="A489" s="19"/>
      <c r="B489" s="10"/>
      <c r="G489" s="21"/>
      <c r="H489" s="10"/>
      <c r="I489" s="10"/>
      <c r="J489" s="10"/>
    </row>
    <row r="490" spans="1:10" ht="15.75" customHeight="1" x14ac:dyDescent="0.25">
      <c r="A490" s="19"/>
      <c r="B490" s="10"/>
      <c r="G490" s="21"/>
      <c r="H490" s="10"/>
      <c r="I490" s="10"/>
      <c r="J490" s="10"/>
    </row>
    <row r="491" spans="1:10" ht="15.75" customHeight="1" x14ac:dyDescent="0.25">
      <c r="A491" s="19"/>
      <c r="B491" s="10"/>
      <c r="G491" s="21"/>
      <c r="H491" s="10"/>
      <c r="I491" s="10"/>
      <c r="J491" s="10"/>
    </row>
    <row r="492" spans="1:10" ht="15.75" customHeight="1" x14ac:dyDescent="0.25">
      <c r="A492" s="19"/>
      <c r="B492" s="10"/>
      <c r="G492" s="21"/>
      <c r="H492" s="10"/>
      <c r="I492" s="10"/>
      <c r="J492" s="10"/>
    </row>
    <row r="493" spans="1:10" ht="15.75" customHeight="1" x14ac:dyDescent="0.25">
      <c r="A493" s="19"/>
      <c r="B493" s="10"/>
      <c r="G493" s="21"/>
      <c r="H493" s="10"/>
      <c r="I493" s="10"/>
      <c r="J493" s="10"/>
    </row>
    <row r="494" spans="1:10" ht="15.75" customHeight="1" x14ac:dyDescent="0.25">
      <c r="A494" s="19"/>
      <c r="B494" s="10"/>
      <c r="G494" s="21"/>
      <c r="H494" s="10"/>
      <c r="I494" s="10"/>
      <c r="J494" s="10"/>
    </row>
    <row r="495" spans="1:10" ht="15.75" customHeight="1" x14ac:dyDescent="0.25">
      <c r="A495" s="19"/>
      <c r="B495" s="10"/>
      <c r="G495" s="21"/>
      <c r="H495" s="10"/>
      <c r="I495" s="10"/>
      <c r="J495" s="10"/>
    </row>
    <row r="496" spans="1:10" ht="15.75" customHeight="1" x14ac:dyDescent="0.25">
      <c r="A496" s="19"/>
      <c r="B496" s="10"/>
      <c r="G496" s="21"/>
      <c r="H496" s="10"/>
      <c r="I496" s="10"/>
      <c r="J496" s="10"/>
    </row>
    <row r="497" spans="1:10" ht="15.75" customHeight="1" x14ac:dyDescent="0.25">
      <c r="A497" s="19"/>
      <c r="B497" s="10"/>
      <c r="G497" s="21"/>
      <c r="H497" s="10"/>
      <c r="I497" s="10"/>
      <c r="J497" s="10"/>
    </row>
    <row r="498" spans="1:10" ht="15.75" customHeight="1" x14ac:dyDescent="0.25">
      <c r="A498" s="19"/>
      <c r="B498" s="10"/>
      <c r="G498" s="21"/>
      <c r="H498" s="10"/>
      <c r="I498" s="10"/>
      <c r="J498" s="10"/>
    </row>
    <row r="499" spans="1:10" ht="15.75" customHeight="1" x14ac:dyDescent="0.25">
      <c r="A499" s="19"/>
      <c r="B499" s="10"/>
      <c r="G499" s="21"/>
      <c r="H499" s="10"/>
      <c r="I499" s="10"/>
      <c r="J499" s="10"/>
    </row>
    <row r="500" spans="1:10" ht="15.75" customHeight="1" x14ac:dyDescent="0.25">
      <c r="A500" s="19"/>
      <c r="B500" s="10"/>
      <c r="G500" s="21"/>
      <c r="H500" s="10"/>
      <c r="I500" s="10"/>
      <c r="J500" s="10"/>
    </row>
    <row r="501" spans="1:10" ht="15.75" customHeight="1" x14ac:dyDescent="0.25">
      <c r="A501" s="19"/>
      <c r="B501" s="10"/>
      <c r="G501" s="21"/>
      <c r="H501" s="10"/>
      <c r="I501" s="10"/>
      <c r="J501" s="10"/>
    </row>
    <row r="502" spans="1:10" ht="15.75" customHeight="1" x14ac:dyDescent="0.25">
      <c r="A502" s="19"/>
      <c r="B502" s="10"/>
      <c r="G502" s="21"/>
      <c r="H502" s="10"/>
      <c r="I502" s="10"/>
      <c r="J502" s="10"/>
    </row>
    <row r="503" spans="1:10" ht="15.75" customHeight="1" x14ac:dyDescent="0.25">
      <c r="A503" s="19"/>
      <c r="B503" s="10"/>
      <c r="G503" s="21"/>
      <c r="H503" s="10"/>
      <c r="I503" s="10"/>
      <c r="J503" s="10"/>
    </row>
    <row r="504" spans="1:10" ht="15.75" customHeight="1" x14ac:dyDescent="0.25">
      <c r="A504" s="19"/>
      <c r="B504" s="10"/>
      <c r="G504" s="21"/>
      <c r="H504" s="10"/>
      <c r="I504" s="10"/>
      <c r="J504" s="10"/>
    </row>
    <row r="505" spans="1:10" ht="15.75" customHeight="1" x14ac:dyDescent="0.25">
      <c r="A505" s="19"/>
      <c r="B505" s="10"/>
      <c r="G505" s="21"/>
      <c r="H505" s="10"/>
      <c r="I505" s="10"/>
      <c r="J505" s="10"/>
    </row>
    <row r="506" spans="1:10" ht="15.75" customHeight="1" x14ac:dyDescent="0.25">
      <c r="A506" s="19"/>
      <c r="B506" s="10"/>
      <c r="G506" s="21"/>
      <c r="H506" s="10"/>
      <c r="I506" s="10"/>
      <c r="J506" s="10"/>
    </row>
    <row r="507" spans="1:10" ht="15.75" customHeight="1" x14ac:dyDescent="0.25">
      <c r="A507" s="19"/>
      <c r="B507" s="10"/>
      <c r="G507" s="21"/>
      <c r="H507" s="10"/>
      <c r="I507" s="10"/>
      <c r="J507" s="10"/>
    </row>
    <row r="508" spans="1:10" ht="15.75" customHeight="1" x14ac:dyDescent="0.25">
      <c r="A508" s="19"/>
      <c r="B508" s="10"/>
      <c r="G508" s="21"/>
      <c r="H508" s="10"/>
      <c r="I508" s="10"/>
      <c r="J508" s="10"/>
    </row>
    <row r="509" spans="1:10" ht="15.75" customHeight="1" x14ac:dyDescent="0.25">
      <c r="A509" s="19"/>
      <c r="B509" s="10"/>
      <c r="G509" s="21"/>
      <c r="H509" s="10"/>
      <c r="I509" s="10"/>
      <c r="J509" s="10"/>
    </row>
    <row r="510" spans="1:10" ht="15.75" customHeight="1" x14ac:dyDescent="0.25">
      <c r="A510" s="19"/>
      <c r="B510" s="10"/>
      <c r="G510" s="21"/>
      <c r="H510" s="10"/>
      <c r="I510" s="10"/>
      <c r="J510" s="10"/>
    </row>
    <row r="511" spans="1:10" ht="15.75" customHeight="1" x14ac:dyDescent="0.25">
      <c r="A511" s="19"/>
      <c r="B511" s="10"/>
      <c r="G511" s="21"/>
      <c r="H511" s="10"/>
      <c r="I511" s="10"/>
      <c r="J511" s="10"/>
    </row>
    <row r="512" spans="1:10" ht="15.75" customHeight="1" x14ac:dyDescent="0.25">
      <c r="A512" s="19"/>
      <c r="B512" s="10"/>
      <c r="G512" s="21"/>
      <c r="H512" s="10"/>
      <c r="I512" s="10"/>
      <c r="J512" s="10"/>
    </row>
    <row r="513" spans="1:10" ht="15.75" customHeight="1" x14ac:dyDescent="0.25">
      <c r="A513" s="19"/>
      <c r="B513" s="10"/>
      <c r="G513" s="21"/>
      <c r="H513" s="10"/>
      <c r="I513" s="10"/>
      <c r="J513" s="10"/>
    </row>
    <row r="514" spans="1:10" ht="15.75" customHeight="1" x14ac:dyDescent="0.25">
      <c r="A514" s="19"/>
      <c r="B514" s="10"/>
      <c r="G514" s="21"/>
      <c r="H514" s="10"/>
      <c r="I514" s="10"/>
      <c r="J514" s="10"/>
    </row>
    <row r="515" spans="1:10" ht="15.75" customHeight="1" x14ac:dyDescent="0.25">
      <c r="A515" s="19"/>
      <c r="B515" s="10"/>
      <c r="G515" s="21"/>
      <c r="H515" s="10"/>
      <c r="I515" s="10"/>
      <c r="J515" s="10"/>
    </row>
    <row r="516" spans="1:10" ht="15.75" customHeight="1" x14ac:dyDescent="0.25">
      <c r="A516" s="19"/>
      <c r="B516" s="10"/>
      <c r="G516" s="21"/>
      <c r="H516" s="10"/>
      <c r="I516" s="10"/>
      <c r="J516" s="10"/>
    </row>
    <row r="517" spans="1:10" ht="15.75" customHeight="1" x14ac:dyDescent="0.25">
      <c r="A517" s="19"/>
      <c r="B517" s="10"/>
      <c r="G517" s="21"/>
      <c r="H517" s="10"/>
      <c r="I517" s="10"/>
      <c r="J517" s="10"/>
    </row>
    <row r="518" spans="1:10" ht="15.75" customHeight="1" x14ac:dyDescent="0.25">
      <c r="A518" s="19"/>
      <c r="B518" s="10"/>
      <c r="G518" s="21"/>
      <c r="H518" s="10"/>
      <c r="I518" s="10"/>
      <c r="J518" s="10"/>
    </row>
    <row r="519" spans="1:10" ht="15.75" customHeight="1" x14ac:dyDescent="0.25">
      <c r="A519" s="19"/>
      <c r="B519" s="10"/>
      <c r="G519" s="21"/>
      <c r="H519" s="10"/>
      <c r="I519" s="10"/>
      <c r="J519" s="10"/>
    </row>
    <row r="520" spans="1:10" ht="15.75" customHeight="1" x14ac:dyDescent="0.25">
      <c r="A520" s="19"/>
      <c r="B520" s="10"/>
      <c r="G520" s="21"/>
      <c r="H520" s="10"/>
      <c r="I520" s="10"/>
      <c r="J520" s="10"/>
    </row>
    <row r="521" spans="1:10" ht="15.75" customHeight="1" x14ac:dyDescent="0.25">
      <c r="A521" s="19"/>
      <c r="B521" s="10"/>
      <c r="G521" s="21"/>
      <c r="H521" s="10"/>
      <c r="I521" s="10"/>
      <c r="J521" s="10"/>
    </row>
    <row r="522" spans="1:10" ht="15.75" customHeight="1" x14ac:dyDescent="0.25">
      <c r="A522" s="19"/>
      <c r="B522" s="10"/>
      <c r="G522" s="21"/>
      <c r="H522" s="10"/>
      <c r="I522" s="10"/>
      <c r="J522" s="10"/>
    </row>
    <row r="523" spans="1:10" ht="15.75" customHeight="1" x14ac:dyDescent="0.25">
      <c r="A523" s="19"/>
      <c r="B523" s="10"/>
      <c r="G523" s="21"/>
      <c r="H523" s="10"/>
      <c r="I523" s="10"/>
      <c r="J523" s="10"/>
    </row>
    <row r="524" spans="1:10" ht="15.75" customHeight="1" x14ac:dyDescent="0.25">
      <c r="A524" s="19"/>
      <c r="B524" s="10"/>
      <c r="G524" s="21"/>
      <c r="H524" s="10"/>
      <c r="I524" s="10"/>
      <c r="J524" s="10"/>
    </row>
    <row r="525" spans="1:10" ht="15.75" customHeight="1" x14ac:dyDescent="0.25">
      <c r="A525" s="19"/>
      <c r="B525" s="10"/>
      <c r="G525" s="21"/>
      <c r="H525" s="10"/>
      <c r="I525" s="10"/>
      <c r="J525" s="10"/>
    </row>
    <row r="526" spans="1:10" ht="15.75" customHeight="1" x14ac:dyDescent="0.25">
      <c r="A526" s="19"/>
      <c r="B526" s="10"/>
      <c r="G526" s="21"/>
      <c r="H526" s="10"/>
      <c r="I526" s="10"/>
      <c r="J526" s="10"/>
    </row>
    <row r="527" spans="1:10" ht="15.75" customHeight="1" x14ac:dyDescent="0.25">
      <c r="A527" s="19"/>
      <c r="B527" s="10"/>
      <c r="G527" s="21"/>
      <c r="H527" s="10"/>
      <c r="I527" s="10"/>
      <c r="J527" s="10"/>
    </row>
    <row r="528" spans="1:10" ht="15.75" customHeight="1" x14ac:dyDescent="0.25">
      <c r="A528" s="19"/>
      <c r="B528" s="10"/>
      <c r="G528" s="21"/>
      <c r="H528" s="10"/>
      <c r="I528" s="10"/>
      <c r="J528" s="10"/>
    </row>
    <row r="529" spans="1:10" ht="15.75" customHeight="1" x14ac:dyDescent="0.25">
      <c r="A529" s="19"/>
      <c r="B529" s="10"/>
      <c r="G529" s="21"/>
      <c r="H529" s="10"/>
      <c r="I529" s="10"/>
      <c r="J529" s="10"/>
    </row>
    <row r="530" spans="1:10" ht="15.75" customHeight="1" x14ac:dyDescent="0.25">
      <c r="A530" s="19"/>
      <c r="B530" s="10"/>
      <c r="G530" s="21"/>
      <c r="H530" s="10"/>
      <c r="I530" s="10"/>
      <c r="J530" s="10"/>
    </row>
    <row r="531" spans="1:10" ht="15.75" customHeight="1" x14ac:dyDescent="0.25">
      <c r="A531" s="19"/>
      <c r="B531" s="10"/>
      <c r="G531" s="21"/>
      <c r="H531" s="10"/>
      <c r="I531" s="10"/>
      <c r="J531" s="10"/>
    </row>
    <row r="532" spans="1:10" ht="15.75" customHeight="1" x14ac:dyDescent="0.25">
      <c r="A532" s="19"/>
      <c r="B532" s="10"/>
      <c r="G532" s="21"/>
      <c r="H532" s="10"/>
      <c r="I532" s="10"/>
      <c r="J532" s="10"/>
    </row>
    <row r="533" spans="1:10" ht="15.75" customHeight="1" x14ac:dyDescent="0.25">
      <c r="A533" s="19"/>
      <c r="B533" s="10"/>
      <c r="G533" s="21"/>
      <c r="H533" s="10"/>
      <c r="I533" s="10"/>
      <c r="J533" s="10"/>
    </row>
    <row r="534" spans="1:10" ht="15.75" customHeight="1" x14ac:dyDescent="0.25">
      <c r="A534" s="19"/>
      <c r="B534" s="10"/>
      <c r="G534" s="21"/>
      <c r="H534" s="10"/>
      <c r="I534" s="10"/>
      <c r="J534" s="10"/>
    </row>
    <row r="535" spans="1:10" ht="15.75" customHeight="1" x14ac:dyDescent="0.25">
      <c r="A535" s="19"/>
      <c r="B535" s="10"/>
      <c r="G535" s="21"/>
      <c r="H535" s="10"/>
      <c r="I535" s="10"/>
      <c r="J535" s="10"/>
    </row>
    <row r="536" spans="1:10" ht="15.75" customHeight="1" x14ac:dyDescent="0.25">
      <c r="A536" s="19"/>
      <c r="B536" s="10"/>
      <c r="G536" s="21"/>
      <c r="H536" s="10"/>
      <c r="I536" s="10"/>
      <c r="J536" s="10"/>
    </row>
    <row r="537" spans="1:10" ht="15.75" customHeight="1" x14ac:dyDescent="0.25">
      <c r="A537" s="19"/>
      <c r="B537" s="10"/>
      <c r="G537" s="21"/>
      <c r="H537" s="10"/>
      <c r="I537" s="10"/>
      <c r="J537" s="10"/>
    </row>
    <row r="538" spans="1:10" ht="15.75" customHeight="1" x14ac:dyDescent="0.25">
      <c r="A538" s="19"/>
      <c r="B538" s="10"/>
      <c r="G538" s="21"/>
      <c r="H538" s="10"/>
      <c r="I538" s="10"/>
      <c r="J538" s="10"/>
    </row>
    <row r="539" spans="1:10" ht="15.75" customHeight="1" x14ac:dyDescent="0.25">
      <c r="A539" s="19"/>
      <c r="B539" s="10"/>
      <c r="G539" s="21"/>
      <c r="H539" s="10"/>
      <c r="I539" s="10"/>
      <c r="J539" s="10"/>
    </row>
    <row r="540" spans="1:10" ht="15.75" customHeight="1" x14ac:dyDescent="0.25">
      <c r="A540" s="19"/>
      <c r="B540" s="10"/>
      <c r="G540" s="21"/>
      <c r="H540" s="10"/>
      <c r="I540" s="10"/>
      <c r="J540" s="10"/>
    </row>
    <row r="541" spans="1:10" ht="15.75" customHeight="1" x14ac:dyDescent="0.25">
      <c r="A541" s="19"/>
      <c r="B541" s="10"/>
      <c r="G541" s="21"/>
      <c r="H541" s="10"/>
      <c r="I541" s="10"/>
      <c r="J541" s="10"/>
    </row>
    <row r="542" spans="1:10" ht="15.75" customHeight="1" x14ac:dyDescent="0.25">
      <c r="A542" s="19"/>
      <c r="B542" s="10"/>
      <c r="G542" s="21"/>
      <c r="H542" s="10"/>
      <c r="I542" s="10"/>
      <c r="J542" s="10"/>
    </row>
    <row r="543" spans="1:10" ht="15.75" customHeight="1" x14ac:dyDescent="0.25">
      <c r="A543" s="19"/>
      <c r="B543" s="10"/>
      <c r="G543" s="21"/>
      <c r="H543" s="10"/>
      <c r="I543" s="10"/>
      <c r="J543" s="10"/>
    </row>
    <row r="544" spans="1:10" ht="15.75" customHeight="1" x14ac:dyDescent="0.25">
      <c r="A544" s="19"/>
      <c r="B544" s="10"/>
      <c r="G544" s="21"/>
      <c r="H544" s="10"/>
      <c r="I544" s="10"/>
      <c r="J544" s="10"/>
    </row>
    <row r="545" spans="1:10" ht="15.75" customHeight="1" x14ac:dyDescent="0.25">
      <c r="A545" s="19"/>
      <c r="B545" s="10"/>
      <c r="G545" s="21"/>
      <c r="H545" s="10"/>
      <c r="I545" s="10"/>
      <c r="J545" s="10"/>
    </row>
    <row r="546" spans="1:10" ht="15.75" customHeight="1" x14ac:dyDescent="0.25">
      <c r="A546" s="19"/>
      <c r="B546" s="10"/>
      <c r="G546" s="21"/>
      <c r="H546" s="10"/>
      <c r="I546" s="10"/>
      <c r="J546" s="10"/>
    </row>
    <row r="547" spans="1:10" ht="15.75" customHeight="1" x14ac:dyDescent="0.25">
      <c r="A547" s="19"/>
      <c r="B547" s="10"/>
      <c r="G547" s="21"/>
      <c r="H547" s="10"/>
      <c r="I547" s="10"/>
      <c r="J547" s="10"/>
    </row>
    <row r="548" spans="1:10" ht="15.75" customHeight="1" x14ac:dyDescent="0.25">
      <c r="A548" s="19"/>
      <c r="B548" s="10"/>
      <c r="G548" s="21"/>
      <c r="H548" s="10"/>
      <c r="I548" s="10"/>
      <c r="J548" s="10"/>
    </row>
    <row r="549" spans="1:10" ht="15.75" customHeight="1" x14ac:dyDescent="0.25">
      <c r="A549" s="19"/>
      <c r="B549" s="10"/>
      <c r="G549" s="21"/>
      <c r="H549" s="10"/>
      <c r="I549" s="10"/>
      <c r="J549" s="10"/>
    </row>
    <row r="550" spans="1:10" ht="15.75" customHeight="1" x14ac:dyDescent="0.25">
      <c r="A550" s="19"/>
      <c r="B550" s="10"/>
      <c r="G550" s="21"/>
      <c r="H550" s="10"/>
      <c r="I550" s="10"/>
      <c r="J550" s="10"/>
    </row>
    <row r="551" spans="1:10" ht="15.75" customHeight="1" x14ac:dyDescent="0.25">
      <c r="A551" s="19"/>
      <c r="B551" s="10"/>
      <c r="G551" s="21"/>
      <c r="H551" s="10"/>
      <c r="I551" s="10"/>
      <c r="J551" s="10"/>
    </row>
    <row r="552" spans="1:10" ht="15.75" customHeight="1" x14ac:dyDescent="0.25">
      <c r="A552" s="19"/>
      <c r="B552" s="10"/>
      <c r="G552" s="21"/>
      <c r="H552" s="10"/>
      <c r="I552" s="10"/>
      <c r="J552" s="10"/>
    </row>
    <row r="553" spans="1:10" ht="15.75" customHeight="1" x14ac:dyDescent="0.25">
      <c r="A553" s="19"/>
      <c r="B553" s="10"/>
      <c r="G553" s="21"/>
      <c r="H553" s="10"/>
      <c r="I553" s="10"/>
      <c r="J553" s="10"/>
    </row>
    <row r="554" spans="1:10" ht="15.75" customHeight="1" x14ac:dyDescent="0.25">
      <c r="A554" s="19"/>
      <c r="B554" s="10"/>
      <c r="G554" s="21"/>
      <c r="H554" s="10"/>
      <c r="I554" s="10"/>
      <c r="J554" s="10"/>
    </row>
    <row r="555" spans="1:10" ht="15.75" customHeight="1" x14ac:dyDescent="0.25">
      <c r="A555" s="19"/>
      <c r="B555" s="10"/>
      <c r="G555" s="21"/>
      <c r="H555" s="10"/>
      <c r="I555" s="10"/>
      <c r="J555" s="10"/>
    </row>
    <row r="556" spans="1:10" ht="15.75" customHeight="1" x14ac:dyDescent="0.25">
      <c r="A556" s="19"/>
      <c r="B556" s="10"/>
      <c r="G556" s="21"/>
      <c r="H556" s="10"/>
      <c r="I556" s="10"/>
      <c r="J556" s="10"/>
    </row>
    <row r="557" spans="1:10" ht="15.75" customHeight="1" x14ac:dyDescent="0.25">
      <c r="A557" s="19"/>
      <c r="B557" s="10"/>
      <c r="G557" s="21"/>
      <c r="H557" s="10"/>
      <c r="I557" s="10"/>
      <c r="J557" s="10"/>
    </row>
    <row r="558" spans="1:10" ht="15.75" customHeight="1" x14ac:dyDescent="0.25">
      <c r="A558" s="19"/>
      <c r="B558" s="10"/>
      <c r="G558" s="21"/>
      <c r="H558" s="10"/>
      <c r="I558" s="10"/>
      <c r="J558" s="10"/>
    </row>
    <row r="559" spans="1:10" ht="15.75" customHeight="1" x14ac:dyDescent="0.25">
      <c r="A559" s="19"/>
      <c r="B559" s="10"/>
      <c r="G559" s="21"/>
      <c r="H559" s="10"/>
      <c r="I559" s="10"/>
      <c r="J559" s="10"/>
    </row>
    <row r="560" spans="1:10" ht="15.75" customHeight="1" x14ac:dyDescent="0.25">
      <c r="A560" s="19"/>
      <c r="B560" s="10"/>
      <c r="G560" s="21"/>
      <c r="H560" s="10"/>
      <c r="I560" s="10"/>
      <c r="J560" s="10"/>
    </row>
    <row r="561" spans="1:10" ht="15.75" customHeight="1" x14ac:dyDescent="0.25">
      <c r="A561" s="19"/>
      <c r="B561" s="10"/>
      <c r="G561" s="21"/>
      <c r="H561" s="10"/>
      <c r="I561" s="10"/>
      <c r="J561" s="10"/>
    </row>
    <row r="562" spans="1:10" ht="15.75" customHeight="1" x14ac:dyDescent="0.25">
      <c r="A562" s="19"/>
      <c r="B562" s="10"/>
      <c r="G562" s="21"/>
      <c r="H562" s="10"/>
      <c r="I562" s="10"/>
      <c r="J562" s="10"/>
    </row>
    <row r="563" spans="1:10" ht="15.75" customHeight="1" x14ac:dyDescent="0.25">
      <c r="A563" s="19"/>
      <c r="B563" s="10"/>
      <c r="G563" s="21"/>
      <c r="H563" s="10"/>
      <c r="I563" s="10"/>
      <c r="J563" s="10"/>
    </row>
    <row r="564" spans="1:10" ht="15.75" customHeight="1" x14ac:dyDescent="0.25">
      <c r="A564" s="19"/>
      <c r="B564" s="10"/>
      <c r="G564" s="21"/>
      <c r="H564" s="10"/>
      <c r="I564" s="10"/>
      <c r="J564" s="10"/>
    </row>
    <row r="565" spans="1:10" ht="15.75" customHeight="1" x14ac:dyDescent="0.25">
      <c r="A565" s="19"/>
      <c r="B565" s="10"/>
      <c r="G565" s="21"/>
      <c r="H565" s="10"/>
      <c r="I565" s="10"/>
      <c r="J565" s="10"/>
    </row>
    <row r="566" spans="1:10" ht="15.75" customHeight="1" x14ac:dyDescent="0.25">
      <c r="A566" s="19"/>
      <c r="B566" s="10"/>
      <c r="G566" s="21"/>
      <c r="H566" s="10"/>
      <c r="I566" s="10"/>
      <c r="J566" s="10"/>
    </row>
    <row r="567" spans="1:10" ht="15.75" customHeight="1" x14ac:dyDescent="0.25">
      <c r="A567" s="19"/>
      <c r="B567" s="10"/>
      <c r="G567" s="21"/>
      <c r="H567" s="10"/>
      <c r="I567" s="10"/>
      <c r="J567" s="10"/>
    </row>
    <row r="568" spans="1:10" ht="15.75" customHeight="1" x14ac:dyDescent="0.25">
      <c r="A568" s="19"/>
      <c r="B568" s="10"/>
      <c r="G568" s="21"/>
      <c r="H568" s="10"/>
      <c r="I568" s="10"/>
      <c r="J568" s="10"/>
    </row>
    <row r="569" spans="1:10" ht="15.75" customHeight="1" x14ac:dyDescent="0.25">
      <c r="A569" s="19"/>
      <c r="B569" s="10"/>
      <c r="G569" s="21"/>
      <c r="H569" s="10"/>
      <c r="I569" s="10"/>
      <c r="J569" s="10"/>
    </row>
    <row r="570" spans="1:10" ht="15.75" customHeight="1" x14ac:dyDescent="0.25">
      <c r="A570" s="19"/>
      <c r="B570" s="10"/>
      <c r="G570" s="21"/>
      <c r="H570" s="10"/>
      <c r="I570" s="10"/>
      <c r="J570" s="10"/>
    </row>
    <row r="571" spans="1:10" ht="15.75" customHeight="1" x14ac:dyDescent="0.25">
      <c r="A571" s="19"/>
      <c r="B571" s="10"/>
      <c r="G571" s="21"/>
      <c r="H571" s="10"/>
      <c r="I571" s="10"/>
      <c r="J571" s="10"/>
    </row>
    <row r="572" spans="1:10" ht="15.75" customHeight="1" x14ac:dyDescent="0.25">
      <c r="A572" s="19"/>
      <c r="B572" s="10"/>
      <c r="G572" s="21"/>
      <c r="H572" s="10"/>
      <c r="I572" s="10"/>
      <c r="J572" s="10"/>
    </row>
    <row r="573" spans="1:10" ht="15.75" customHeight="1" x14ac:dyDescent="0.25">
      <c r="A573" s="19"/>
      <c r="B573" s="10"/>
      <c r="G573" s="21"/>
      <c r="H573" s="10"/>
      <c r="I573" s="10"/>
      <c r="J573" s="10"/>
    </row>
    <row r="574" spans="1:10" ht="15.75" customHeight="1" x14ac:dyDescent="0.25">
      <c r="A574" s="19"/>
      <c r="B574" s="10"/>
      <c r="G574" s="21"/>
      <c r="H574" s="10"/>
      <c r="I574" s="10"/>
      <c r="J574" s="10"/>
    </row>
    <row r="575" spans="1:10" ht="15.75" customHeight="1" x14ac:dyDescent="0.25">
      <c r="A575" s="19"/>
      <c r="B575" s="10"/>
      <c r="G575" s="21"/>
      <c r="H575" s="10"/>
      <c r="I575" s="10"/>
      <c r="J575" s="10"/>
    </row>
    <row r="576" spans="1:10" ht="15.75" customHeight="1" x14ac:dyDescent="0.25">
      <c r="A576" s="19"/>
      <c r="B576" s="10"/>
      <c r="G576" s="21"/>
      <c r="H576" s="10"/>
      <c r="I576" s="10"/>
      <c r="J576" s="10"/>
    </row>
    <row r="577" spans="1:10" ht="15.75" customHeight="1" x14ac:dyDescent="0.25">
      <c r="A577" s="19"/>
      <c r="B577" s="10"/>
      <c r="G577" s="21"/>
      <c r="H577" s="10"/>
      <c r="I577" s="10"/>
      <c r="J577" s="10"/>
    </row>
    <row r="578" spans="1:10" ht="15.75" customHeight="1" x14ac:dyDescent="0.25">
      <c r="A578" s="19"/>
      <c r="B578" s="10"/>
      <c r="G578" s="21"/>
      <c r="H578" s="10"/>
      <c r="I578" s="10"/>
      <c r="J578" s="10"/>
    </row>
    <row r="579" spans="1:10" ht="15.75" customHeight="1" x14ac:dyDescent="0.25">
      <c r="A579" s="19"/>
      <c r="B579" s="10"/>
      <c r="G579" s="21"/>
      <c r="H579" s="10"/>
      <c r="I579" s="10"/>
      <c r="J579" s="10"/>
    </row>
    <row r="580" spans="1:10" ht="15.75" customHeight="1" x14ac:dyDescent="0.25">
      <c r="A580" s="19"/>
      <c r="B580" s="10"/>
      <c r="G580" s="21"/>
      <c r="H580" s="10"/>
      <c r="I580" s="10"/>
      <c r="J580" s="10"/>
    </row>
    <row r="581" spans="1:10" ht="15.75" customHeight="1" x14ac:dyDescent="0.25">
      <c r="A581" s="19"/>
      <c r="B581" s="10"/>
      <c r="G581" s="21"/>
      <c r="H581" s="10"/>
      <c r="I581" s="10"/>
      <c r="J581" s="10"/>
    </row>
    <row r="582" spans="1:10" ht="15.75" customHeight="1" x14ac:dyDescent="0.25">
      <c r="A582" s="19"/>
      <c r="B582" s="10"/>
      <c r="G582" s="21"/>
      <c r="H582" s="10"/>
      <c r="I582" s="10"/>
      <c r="J582" s="10"/>
    </row>
    <row r="583" spans="1:10" ht="15.75" customHeight="1" x14ac:dyDescent="0.25">
      <c r="A583" s="19"/>
      <c r="B583" s="10"/>
      <c r="G583" s="21"/>
      <c r="H583" s="10"/>
      <c r="I583" s="10"/>
      <c r="J583" s="10"/>
    </row>
    <row r="584" spans="1:10" ht="15.75" customHeight="1" x14ac:dyDescent="0.25">
      <c r="A584" s="19"/>
      <c r="B584" s="10"/>
      <c r="G584" s="21"/>
      <c r="H584" s="10"/>
      <c r="I584" s="10"/>
      <c r="J584" s="10"/>
    </row>
    <row r="585" spans="1:10" ht="15.75" customHeight="1" x14ac:dyDescent="0.25">
      <c r="A585" s="19"/>
      <c r="B585" s="10"/>
      <c r="G585" s="21"/>
      <c r="H585" s="10"/>
      <c r="I585" s="10"/>
      <c r="J585" s="10"/>
    </row>
    <row r="586" spans="1:10" ht="15.75" customHeight="1" x14ac:dyDescent="0.25">
      <c r="A586" s="19"/>
      <c r="B586" s="10"/>
      <c r="G586" s="21"/>
      <c r="H586" s="10"/>
      <c r="I586" s="10"/>
      <c r="J586" s="10"/>
    </row>
    <row r="587" spans="1:10" ht="15.75" customHeight="1" x14ac:dyDescent="0.25">
      <c r="A587" s="19"/>
      <c r="B587" s="10"/>
      <c r="G587" s="21"/>
      <c r="H587" s="10"/>
      <c r="I587" s="10"/>
      <c r="J587" s="10"/>
    </row>
    <row r="588" spans="1:10" ht="15.75" customHeight="1" x14ac:dyDescent="0.25">
      <c r="A588" s="19"/>
      <c r="B588" s="10"/>
      <c r="G588" s="21"/>
      <c r="H588" s="10"/>
      <c r="I588" s="10"/>
      <c r="J588" s="10"/>
    </row>
    <row r="589" spans="1:10" ht="15.75" customHeight="1" x14ac:dyDescent="0.25">
      <c r="A589" s="19"/>
      <c r="B589" s="10"/>
      <c r="G589" s="21"/>
      <c r="H589" s="10"/>
      <c r="I589" s="10"/>
      <c r="J589" s="10"/>
    </row>
    <row r="590" spans="1:10" ht="15.75" customHeight="1" x14ac:dyDescent="0.25">
      <c r="A590" s="19"/>
      <c r="B590" s="10"/>
      <c r="G590" s="21"/>
      <c r="H590" s="10"/>
      <c r="I590" s="10"/>
      <c r="J590" s="10"/>
    </row>
    <row r="591" spans="1:10" ht="15.75" customHeight="1" x14ac:dyDescent="0.25">
      <c r="A591" s="19"/>
      <c r="B591" s="10"/>
      <c r="G591" s="21"/>
      <c r="H591" s="10"/>
      <c r="I591" s="10"/>
      <c r="J591" s="10"/>
    </row>
    <row r="592" spans="1:10" ht="15.75" customHeight="1" x14ac:dyDescent="0.25">
      <c r="A592" s="19"/>
      <c r="B592" s="10"/>
      <c r="G592" s="21"/>
      <c r="H592" s="10"/>
      <c r="I592" s="10"/>
      <c r="J592" s="10"/>
    </row>
    <row r="593" spans="1:10" ht="15.75" customHeight="1" x14ac:dyDescent="0.25">
      <c r="A593" s="19"/>
      <c r="B593" s="10"/>
      <c r="G593" s="21"/>
      <c r="H593" s="10"/>
      <c r="I593" s="10"/>
      <c r="J593" s="10"/>
    </row>
    <row r="594" spans="1:10" ht="15.75" customHeight="1" x14ac:dyDescent="0.25">
      <c r="A594" s="19"/>
      <c r="B594" s="10"/>
      <c r="G594" s="21"/>
      <c r="H594" s="10"/>
      <c r="I594" s="10"/>
      <c r="J594" s="10"/>
    </row>
    <row r="595" spans="1:10" ht="15.75" customHeight="1" x14ac:dyDescent="0.25">
      <c r="A595" s="19"/>
      <c r="B595" s="10"/>
      <c r="G595" s="21"/>
      <c r="H595" s="10"/>
      <c r="I595" s="10"/>
      <c r="J595" s="10"/>
    </row>
    <row r="596" spans="1:10" ht="15.75" customHeight="1" x14ac:dyDescent="0.25">
      <c r="A596" s="19"/>
      <c r="B596" s="10"/>
      <c r="G596" s="21"/>
      <c r="H596" s="10"/>
      <c r="I596" s="10"/>
      <c r="J596" s="10"/>
    </row>
    <row r="597" spans="1:10" ht="15.75" customHeight="1" x14ac:dyDescent="0.25">
      <c r="A597" s="19"/>
      <c r="B597" s="10"/>
      <c r="G597" s="21"/>
      <c r="H597" s="10"/>
      <c r="I597" s="10"/>
      <c r="J597" s="10"/>
    </row>
    <row r="598" spans="1:10" ht="15.75" customHeight="1" x14ac:dyDescent="0.25">
      <c r="A598" s="19"/>
      <c r="B598" s="10"/>
      <c r="G598" s="21"/>
      <c r="H598" s="10"/>
      <c r="I598" s="10"/>
      <c r="J598" s="10"/>
    </row>
    <row r="599" spans="1:10" ht="15.75" customHeight="1" x14ac:dyDescent="0.25">
      <c r="A599" s="19"/>
      <c r="B599" s="10"/>
      <c r="G599" s="21"/>
      <c r="H599" s="10"/>
      <c r="I599" s="10"/>
      <c r="J599" s="10"/>
    </row>
    <row r="600" spans="1:10" ht="15.75" customHeight="1" x14ac:dyDescent="0.25">
      <c r="A600" s="19"/>
      <c r="B600" s="10"/>
      <c r="G600" s="21"/>
      <c r="H600" s="10"/>
      <c r="I600" s="10"/>
      <c r="J600" s="10"/>
    </row>
    <row r="601" spans="1:10" ht="15.75" customHeight="1" x14ac:dyDescent="0.25">
      <c r="A601" s="19"/>
      <c r="B601" s="10"/>
      <c r="G601" s="21"/>
      <c r="H601" s="10"/>
      <c r="I601" s="10"/>
      <c r="J601" s="10"/>
    </row>
    <row r="602" spans="1:10" ht="15.75" customHeight="1" x14ac:dyDescent="0.25">
      <c r="A602" s="19"/>
      <c r="B602" s="10"/>
      <c r="G602" s="21"/>
      <c r="H602" s="10"/>
      <c r="I602" s="10"/>
      <c r="J602" s="10"/>
    </row>
    <row r="603" spans="1:10" ht="15.75" customHeight="1" x14ac:dyDescent="0.25">
      <c r="A603" s="19"/>
      <c r="B603" s="10"/>
      <c r="G603" s="21"/>
      <c r="H603" s="10"/>
      <c r="I603" s="10"/>
      <c r="J603" s="10"/>
    </row>
    <row r="604" spans="1:10" ht="15.75" customHeight="1" x14ac:dyDescent="0.25">
      <c r="A604" s="19"/>
      <c r="B604" s="10"/>
      <c r="G604" s="21"/>
      <c r="H604" s="10"/>
      <c r="I604" s="10"/>
      <c r="J604" s="10"/>
    </row>
    <row r="605" spans="1:10" ht="15.75" customHeight="1" x14ac:dyDescent="0.25">
      <c r="A605" s="19"/>
      <c r="B605" s="10"/>
      <c r="G605" s="21"/>
      <c r="H605" s="10"/>
      <c r="I605" s="10"/>
      <c r="J605" s="10"/>
    </row>
    <row r="606" spans="1:10" ht="15.75" customHeight="1" x14ac:dyDescent="0.25">
      <c r="A606" s="19"/>
      <c r="B606" s="10"/>
      <c r="G606" s="21"/>
      <c r="H606" s="10"/>
      <c r="I606" s="10"/>
      <c r="J606" s="10"/>
    </row>
    <row r="607" spans="1:10" ht="15.75" customHeight="1" x14ac:dyDescent="0.25">
      <c r="A607" s="19"/>
      <c r="B607" s="10"/>
      <c r="G607" s="21"/>
      <c r="H607" s="10"/>
      <c r="I607" s="10"/>
      <c r="J607" s="10"/>
    </row>
    <row r="608" spans="1:10" ht="15.75" customHeight="1" x14ac:dyDescent="0.25">
      <c r="A608" s="19"/>
      <c r="B608" s="10"/>
      <c r="G608" s="21"/>
      <c r="H608" s="10"/>
      <c r="I608" s="10"/>
      <c r="J608" s="10"/>
    </row>
    <row r="609" spans="1:10" ht="15.75" customHeight="1" x14ac:dyDescent="0.25">
      <c r="A609" s="19"/>
      <c r="B609" s="10"/>
      <c r="G609" s="21"/>
      <c r="H609" s="10"/>
      <c r="I609" s="10"/>
      <c r="J609" s="10"/>
    </row>
    <row r="610" spans="1:10" ht="15.75" customHeight="1" x14ac:dyDescent="0.25">
      <c r="A610" s="19"/>
      <c r="B610" s="10"/>
      <c r="G610" s="21"/>
      <c r="H610" s="10"/>
      <c r="I610" s="10"/>
      <c r="J610" s="10"/>
    </row>
    <row r="611" spans="1:10" ht="15.75" customHeight="1" x14ac:dyDescent="0.25">
      <c r="A611" s="19"/>
      <c r="B611" s="10"/>
      <c r="G611" s="21"/>
      <c r="H611" s="10"/>
      <c r="I611" s="10"/>
      <c r="J611" s="10"/>
    </row>
    <row r="612" spans="1:10" ht="15.75" customHeight="1" x14ac:dyDescent="0.25">
      <c r="A612" s="19"/>
      <c r="B612" s="10"/>
      <c r="G612" s="21"/>
      <c r="H612" s="10"/>
      <c r="I612" s="10"/>
      <c r="J612" s="10"/>
    </row>
    <row r="613" spans="1:10" ht="15.75" customHeight="1" x14ac:dyDescent="0.25">
      <c r="A613" s="19"/>
      <c r="B613" s="10"/>
      <c r="G613" s="21"/>
      <c r="H613" s="10"/>
      <c r="I613" s="10"/>
      <c r="J613" s="10"/>
    </row>
    <row r="614" spans="1:10" ht="15.75" customHeight="1" x14ac:dyDescent="0.25">
      <c r="A614" s="19"/>
      <c r="B614" s="10"/>
      <c r="G614" s="21"/>
      <c r="H614" s="10"/>
      <c r="I614" s="10"/>
      <c r="J614" s="10"/>
    </row>
    <row r="615" spans="1:10" ht="15.75" customHeight="1" x14ac:dyDescent="0.25">
      <c r="A615" s="19"/>
      <c r="B615" s="10"/>
      <c r="G615" s="21"/>
      <c r="H615" s="10"/>
      <c r="I615" s="10"/>
      <c r="J615" s="10"/>
    </row>
    <row r="616" spans="1:10" ht="15.75" customHeight="1" x14ac:dyDescent="0.25">
      <c r="A616" s="19"/>
      <c r="B616" s="10"/>
      <c r="G616" s="21"/>
      <c r="H616" s="10"/>
      <c r="I616" s="10"/>
      <c r="J616" s="10"/>
    </row>
    <row r="617" spans="1:10" ht="15.75" customHeight="1" x14ac:dyDescent="0.25">
      <c r="A617" s="19"/>
      <c r="B617" s="10"/>
      <c r="G617" s="21"/>
      <c r="H617" s="10"/>
      <c r="I617" s="10"/>
      <c r="J617" s="10"/>
    </row>
    <row r="618" spans="1:10" ht="15.75" customHeight="1" x14ac:dyDescent="0.25">
      <c r="A618" s="19"/>
      <c r="B618" s="10"/>
      <c r="G618" s="21"/>
      <c r="H618" s="10"/>
      <c r="I618" s="10"/>
      <c r="J618" s="10"/>
    </row>
    <row r="619" spans="1:10" ht="15.75" customHeight="1" x14ac:dyDescent="0.25">
      <c r="A619" s="19"/>
      <c r="B619" s="10"/>
      <c r="G619" s="21"/>
      <c r="H619" s="10"/>
      <c r="I619" s="10"/>
      <c r="J619" s="10"/>
    </row>
    <row r="620" spans="1:10" ht="15.75" customHeight="1" x14ac:dyDescent="0.25">
      <c r="A620" s="19"/>
      <c r="B620" s="10"/>
      <c r="G620" s="21"/>
      <c r="H620" s="10"/>
      <c r="I620" s="10"/>
      <c r="J620" s="10"/>
    </row>
    <row r="621" spans="1:10" ht="15.75" customHeight="1" x14ac:dyDescent="0.25">
      <c r="A621" s="19"/>
      <c r="B621" s="10"/>
      <c r="G621" s="21"/>
      <c r="H621" s="10"/>
      <c r="I621" s="10"/>
      <c r="J621" s="10"/>
    </row>
    <row r="622" spans="1:10" ht="15.75" customHeight="1" x14ac:dyDescent="0.25">
      <c r="A622" s="19"/>
      <c r="B622" s="10"/>
      <c r="G622" s="21"/>
      <c r="H622" s="10"/>
      <c r="I622" s="10"/>
      <c r="J622" s="10"/>
    </row>
    <row r="623" spans="1:10" ht="15.75" customHeight="1" x14ac:dyDescent="0.25">
      <c r="A623" s="19"/>
      <c r="B623" s="10"/>
      <c r="G623" s="21"/>
      <c r="H623" s="10"/>
      <c r="I623" s="10"/>
      <c r="J623" s="10"/>
    </row>
    <row r="624" spans="1:10" ht="15.75" customHeight="1" x14ac:dyDescent="0.25">
      <c r="A624" s="19"/>
      <c r="B624" s="10"/>
      <c r="G624" s="21"/>
      <c r="H624" s="10"/>
      <c r="I624" s="10"/>
      <c r="J624" s="10"/>
    </row>
    <row r="625" spans="1:10" ht="15.75" customHeight="1" x14ac:dyDescent="0.25">
      <c r="A625" s="19"/>
      <c r="B625" s="10"/>
      <c r="G625" s="21"/>
      <c r="H625" s="10"/>
      <c r="I625" s="10"/>
      <c r="J625" s="10"/>
    </row>
    <row r="626" spans="1:10" ht="15.75" customHeight="1" x14ac:dyDescent="0.25">
      <c r="A626" s="19"/>
      <c r="B626" s="10"/>
      <c r="G626" s="21"/>
      <c r="H626" s="10"/>
      <c r="I626" s="10"/>
      <c r="J626" s="10"/>
    </row>
    <row r="627" spans="1:10" ht="15.75" customHeight="1" x14ac:dyDescent="0.25">
      <c r="A627" s="19"/>
      <c r="B627" s="10"/>
      <c r="G627" s="21"/>
      <c r="H627" s="10"/>
      <c r="I627" s="10"/>
      <c r="J627" s="10"/>
    </row>
    <row r="628" spans="1:10" ht="15.75" customHeight="1" x14ac:dyDescent="0.25">
      <c r="A628" s="19"/>
      <c r="B628" s="10"/>
      <c r="G628" s="21"/>
      <c r="H628" s="10"/>
      <c r="I628" s="10"/>
      <c r="J628" s="10"/>
    </row>
    <row r="629" spans="1:10" ht="15.75" customHeight="1" x14ac:dyDescent="0.25">
      <c r="A629" s="19"/>
      <c r="B629" s="10"/>
      <c r="G629" s="21"/>
      <c r="H629" s="10"/>
      <c r="I629" s="10"/>
      <c r="J629" s="10"/>
    </row>
    <row r="630" spans="1:10" ht="15.75" customHeight="1" x14ac:dyDescent="0.25">
      <c r="A630" s="19"/>
      <c r="B630" s="10"/>
      <c r="G630" s="21"/>
      <c r="H630" s="10"/>
      <c r="I630" s="10"/>
      <c r="J630" s="10"/>
    </row>
    <row r="631" spans="1:10" ht="15.75" customHeight="1" x14ac:dyDescent="0.25">
      <c r="A631" s="19"/>
      <c r="B631" s="10"/>
      <c r="G631" s="21"/>
      <c r="H631" s="10"/>
      <c r="I631" s="10"/>
      <c r="J631" s="10"/>
    </row>
    <row r="632" spans="1:10" ht="15.75" customHeight="1" x14ac:dyDescent="0.25">
      <c r="A632" s="19"/>
      <c r="B632" s="10"/>
      <c r="G632" s="21"/>
      <c r="H632" s="10"/>
      <c r="I632" s="10"/>
      <c r="J632" s="10"/>
    </row>
    <row r="633" spans="1:10" ht="15.75" customHeight="1" x14ac:dyDescent="0.25">
      <c r="A633" s="19"/>
      <c r="B633" s="10"/>
      <c r="G633" s="21"/>
      <c r="H633" s="10"/>
      <c r="I633" s="10"/>
      <c r="J633" s="10"/>
    </row>
    <row r="634" spans="1:10" ht="15.75" customHeight="1" x14ac:dyDescent="0.25">
      <c r="A634" s="19"/>
      <c r="B634" s="10"/>
      <c r="G634" s="21"/>
      <c r="H634" s="10"/>
      <c r="I634" s="10"/>
      <c r="J634" s="10"/>
    </row>
    <row r="635" spans="1:10" ht="15.75" customHeight="1" x14ac:dyDescent="0.25">
      <c r="A635" s="19"/>
      <c r="B635" s="10"/>
      <c r="G635" s="21"/>
      <c r="H635" s="10"/>
      <c r="I635" s="10"/>
      <c r="J635" s="10"/>
    </row>
    <row r="636" spans="1:10" ht="15.75" customHeight="1" x14ac:dyDescent="0.25">
      <c r="A636" s="19"/>
      <c r="B636" s="10"/>
      <c r="G636" s="21"/>
      <c r="H636" s="10"/>
      <c r="I636" s="10"/>
      <c r="J636" s="10"/>
    </row>
    <row r="637" spans="1:10" ht="15.75" customHeight="1" x14ac:dyDescent="0.25">
      <c r="A637" s="19"/>
      <c r="B637" s="10"/>
      <c r="G637" s="21"/>
      <c r="H637" s="10"/>
      <c r="I637" s="10"/>
      <c r="J637" s="10"/>
    </row>
    <row r="638" spans="1:10" ht="15.75" customHeight="1" x14ac:dyDescent="0.25">
      <c r="A638" s="19"/>
      <c r="B638" s="10"/>
      <c r="G638" s="21"/>
      <c r="H638" s="10"/>
      <c r="I638" s="10"/>
      <c r="J638" s="10"/>
    </row>
    <row r="639" spans="1:10" ht="15.75" customHeight="1" x14ac:dyDescent="0.25">
      <c r="A639" s="19"/>
      <c r="B639" s="10"/>
      <c r="G639" s="21"/>
      <c r="H639" s="10"/>
      <c r="I639" s="10"/>
      <c r="J639" s="10"/>
    </row>
    <row r="640" spans="1:10" ht="15.75" customHeight="1" x14ac:dyDescent="0.25">
      <c r="A640" s="19"/>
      <c r="B640" s="10"/>
      <c r="G640" s="21"/>
      <c r="H640" s="10"/>
      <c r="I640" s="10"/>
      <c r="J640" s="10"/>
    </row>
    <row r="641" spans="1:10" ht="15.75" customHeight="1" x14ac:dyDescent="0.25">
      <c r="A641" s="19"/>
      <c r="B641" s="10"/>
      <c r="G641" s="21"/>
      <c r="H641" s="10"/>
      <c r="I641" s="10"/>
      <c r="J641" s="10"/>
    </row>
    <row r="642" spans="1:10" ht="15.75" customHeight="1" x14ac:dyDescent="0.25">
      <c r="A642" s="19"/>
      <c r="B642" s="10"/>
      <c r="G642" s="21"/>
      <c r="H642" s="10"/>
      <c r="I642" s="10"/>
      <c r="J642" s="10"/>
    </row>
    <row r="643" spans="1:10" ht="15.75" customHeight="1" x14ac:dyDescent="0.25">
      <c r="A643" s="19"/>
      <c r="B643" s="10"/>
      <c r="G643" s="21"/>
      <c r="H643" s="10"/>
      <c r="I643" s="10"/>
      <c r="J643" s="10"/>
    </row>
    <row r="644" spans="1:10" ht="15.75" customHeight="1" x14ac:dyDescent="0.25">
      <c r="A644" s="19"/>
      <c r="B644" s="10"/>
      <c r="G644" s="21"/>
      <c r="H644" s="10"/>
      <c r="I644" s="10"/>
      <c r="J644" s="10"/>
    </row>
    <row r="645" spans="1:10" ht="15.75" customHeight="1" x14ac:dyDescent="0.25">
      <c r="A645" s="19"/>
      <c r="B645" s="10"/>
      <c r="G645" s="21"/>
      <c r="H645" s="10"/>
      <c r="I645" s="10"/>
      <c r="J645" s="10"/>
    </row>
    <row r="646" spans="1:10" ht="15.75" customHeight="1" x14ac:dyDescent="0.25">
      <c r="A646" s="19"/>
      <c r="B646" s="10"/>
      <c r="G646" s="21"/>
      <c r="H646" s="10"/>
      <c r="I646" s="10"/>
      <c r="J646" s="10"/>
    </row>
    <row r="647" spans="1:10" ht="15.75" customHeight="1" x14ac:dyDescent="0.25">
      <c r="A647" s="19"/>
      <c r="B647" s="10"/>
      <c r="G647" s="21"/>
      <c r="H647" s="10"/>
      <c r="I647" s="10"/>
      <c r="J647" s="10"/>
    </row>
    <row r="648" spans="1:10" ht="15.75" customHeight="1" x14ac:dyDescent="0.25">
      <c r="A648" s="19"/>
      <c r="B648" s="10"/>
      <c r="G648" s="21"/>
      <c r="H648" s="10"/>
      <c r="I648" s="10"/>
      <c r="J648" s="10"/>
    </row>
    <row r="649" spans="1:10" ht="15.75" customHeight="1" x14ac:dyDescent="0.25">
      <c r="A649" s="19"/>
      <c r="B649" s="10"/>
      <c r="G649" s="21"/>
      <c r="H649" s="10"/>
      <c r="I649" s="10"/>
      <c r="J649" s="10"/>
    </row>
    <row r="650" spans="1:10" ht="15.75" customHeight="1" x14ac:dyDescent="0.25">
      <c r="A650" s="19"/>
      <c r="B650" s="10"/>
      <c r="G650" s="21"/>
      <c r="H650" s="10"/>
      <c r="I650" s="10"/>
      <c r="J650" s="10"/>
    </row>
    <row r="651" spans="1:10" ht="15.75" customHeight="1" x14ac:dyDescent="0.25">
      <c r="A651" s="19"/>
      <c r="B651" s="10"/>
      <c r="G651" s="21"/>
      <c r="H651" s="10"/>
      <c r="I651" s="10"/>
      <c r="J651" s="10"/>
    </row>
    <row r="652" spans="1:10" ht="15.75" customHeight="1" x14ac:dyDescent="0.25">
      <c r="A652" s="19"/>
      <c r="B652" s="10"/>
      <c r="G652" s="21"/>
      <c r="H652" s="10"/>
      <c r="I652" s="10"/>
      <c r="J652" s="10"/>
    </row>
    <row r="653" spans="1:10" ht="15.75" customHeight="1" x14ac:dyDescent="0.25">
      <c r="A653" s="19"/>
      <c r="B653" s="10"/>
      <c r="G653" s="21"/>
      <c r="H653" s="10"/>
      <c r="I653" s="10"/>
      <c r="J653" s="10"/>
    </row>
    <row r="654" spans="1:10" ht="15.75" customHeight="1" x14ac:dyDescent="0.25">
      <c r="A654" s="19"/>
      <c r="B654" s="10"/>
      <c r="G654" s="21"/>
      <c r="H654" s="10"/>
      <c r="I654" s="10"/>
      <c r="J654" s="10"/>
    </row>
    <row r="655" spans="1:10" ht="15.75" customHeight="1" x14ac:dyDescent="0.25">
      <c r="A655" s="19"/>
      <c r="B655" s="10"/>
      <c r="G655" s="21"/>
      <c r="H655" s="10"/>
      <c r="I655" s="10"/>
      <c r="J655" s="10"/>
    </row>
    <row r="656" spans="1:10" ht="15.75" customHeight="1" x14ac:dyDescent="0.25">
      <c r="A656" s="19"/>
      <c r="B656" s="10"/>
      <c r="G656" s="21"/>
      <c r="H656" s="10"/>
      <c r="I656" s="10"/>
      <c r="J656" s="10"/>
    </row>
    <row r="657" spans="1:10" ht="15.75" customHeight="1" x14ac:dyDescent="0.25">
      <c r="A657" s="19"/>
      <c r="B657" s="10"/>
      <c r="G657" s="21"/>
      <c r="H657" s="10"/>
      <c r="I657" s="10"/>
      <c r="J657" s="10"/>
    </row>
    <row r="658" spans="1:10" ht="15.75" customHeight="1" x14ac:dyDescent="0.25">
      <c r="A658" s="19"/>
      <c r="B658" s="10"/>
      <c r="G658" s="21"/>
      <c r="H658" s="10"/>
      <c r="I658" s="10"/>
      <c r="J658" s="10"/>
    </row>
    <row r="659" spans="1:10" ht="15.75" customHeight="1" x14ac:dyDescent="0.25">
      <c r="A659" s="19"/>
      <c r="B659" s="10"/>
      <c r="G659" s="21"/>
      <c r="H659" s="10"/>
      <c r="I659" s="10"/>
      <c r="J659" s="10"/>
    </row>
    <row r="660" spans="1:10" ht="15.75" customHeight="1" x14ac:dyDescent="0.25">
      <c r="A660" s="19"/>
      <c r="B660" s="10"/>
      <c r="G660" s="21"/>
      <c r="H660" s="10"/>
      <c r="I660" s="10"/>
      <c r="J660" s="10"/>
    </row>
    <row r="661" spans="1:10" ht="15.75" customHeight="1" x14ac:dyDescent="0.25">
      <c r="A661" s="19"/>
      <c r="B661" s="10"/>
      <c r="G661" s="21"/>
      <c r="H661" s="10"/>
      <c r="I661" s="10"/>
      <c r="J661" s="10"/>
    </row>
    <row r="662" spans="1:10" ht="15.75" customHeight="1" x14ac:dyDescent="0.25">
      <c r="A662" s="19"/>
      <c r="B662" s="10"/>
      <c r="G662" s="21"/>
      <c r="H662" s="10"/>
      <c r="I662" s="10"/>
      <c r="J662" s="10"/>
    </row>
    <row r="663" spans="1:10" ht="15.75" customHeight="1" x14ac:dyDescent="0.25">
      <c r="A663" s="19"/>
      <c r="B663" s="10"/>
      <c r="G663" s="21"/>
      <c r="H663" s="10"/>
      <c r="I663" s="10"/>
      <c r="J663" s="10"/>
    </row>
    <row r="664" spans="1:10" ht="15.75" customHeight="1" x14ac:dyDescent="0.25">
      <c r="A664" s="19"/>
      <c r="B664" s="10"/>
      <c r="G664" s="21"/>
      <c r="H664" s="10"/>
      <c r="I664" s="10"/>
      <c r="J664" s="10"/>
    </row>
    <row r="665" spans="1:10" ht="15.75" customHeight="1" x14ac:dyDescent="0.25">
      <c r="A665" s="19"/>
      <c r="B665" s="10"/>
      <c r="G665" s="21"/>
      <c r="H665" s="10"/>
      <c r="I665" s="10"/>
      <c r="J665" s="10"/>
    </row>
    <row r="666" spans="1:10" ht="15.75" customHeight="1" x14ac:dyDescent="0.25">
      <c r="A666" s="19"/>
      <c r="B666" s="10"/>
      <c r="G666" s="21"/>
      <c r="H666" s="10"/>
      <c r="I666" s="10"/>
      <c r="J666" s="10"/>
    </row>
    <row r="667" spans="1:10" ht="15.75" customHeight="1" x14ac:dyDescent="0.25">
      <c r="A667" s="19"/>
      <c r="B667" s="10"/>
      <c r="G667" s="21"/>
      <c r="H667" s="10"/>
      <c r="I667" s="10"/>
      <c r="J667" s="10"/>
    </row>
    <row r="668" spans="1:10" ht="15.75" customHeight="1" x14ac:dyDescent="0.25">
      <c r="A668" s="19"/>
      <c r="B668" s="10"/>
      <c r="G668" s="21"/>
      <c r="H668" s="10"/>
      <c r="I668" s="10"/>
      <c r="J668" s="10"/>
    </row>
    <row r="669" spans="1:10" ht="15.75" customHeight="1" x14ac:dyDescent="0.25">
      <c r="A669" s="19"/>
      <c r="B669" s="10"/>
      <c r="G669" s="21"/>
      <c r="H669" s="10"/>
      <c r="I669" s="10"/>
      <c r="J669" s="10"/>
    </row>
    <row r="670" spans="1:10" ht="15.75" customHeight="1" x14ac:dyDescent="0.25">
      <c r="A670" s="19"/>
      <c r="B670" s="10"/>
      <c r="G670" s="21"/>
      <c r="H670" s="10"/>
      <c r="I670" s="10"/>
      <c r="J670" s="10"/>
    </row>
    <row r="671" spans="1:10" ht="15.75" customHeight="1" x14ac:dyDescent="0.25">
      <c r="A671" s="19"/>
      <c r="B671" s="10"/>
      <c r="G671" s="21"/>
      <c r="H671" s="10"/>
      <c r="I671" s="10"/>
      <c r="J671" s="10"/>
    </row>
    <row r="672" spans="1:10" ht="15.75" customHeight="1" x14ac:dyDescent="0.25">
      <c r="A672" s="19"/>
      <c r="B672" s="10"/>
      <c r="G672" s="21"/>
      <c r="H672" s="10"/>
      <c r="I672" s="10"/>
      <c r="J672" s="10"/>
    </row>
    <row r="673" spans="1:10" ht="15.75" customHeight="1" x14ac:dyDescent="0.25">
      <c r="A673" s="19"/>
      <c r="B673" s="10"/>
      <c r="G673" s="21"/>
      <c r="H673" s="10"/>
      <c r="I673" s="10"/>
      <c r="J673" s="10"/>
    </row>
    <row r="674" spans="1:10" ht="15.75" customHeight="1" x14ac:dyDescent="0.25">
      <c r="A674" s="19"/>
      <c r="B674" s="10"/>
      <c r="G674" s="21"/>
      <c r="H674" s="10"/>
      <c r="I674" s="10"/>
      <c r="J674" s="10"/>
    </row>
    <row r="675" spans="1:10" ht="15.75" customHeight="1" x14ac:dyDescent="0.25">
      <c r="A675" s="19"/>
      <c r="B675" s="10"/>
      <c r="G675" s="21"/>
      <c r="H675" s="10"/>
      <c r="I675" s="10"/>
      <c r="J675" s="10"/>
    </row>
    <row r="676" spans="1:10" ht="15.75" customHeight="1" x14ac:dyDescent="0.25">
      <c r="A676" s="19"/>
      <c r="B676" s="10"/>
      <c r="G676" s="21"/>
      <c r="H676" s="10"/>
      <c r="I676" s="10"/>
      <c r="J676" s="10"/>
    </row>
    <row r="677" spans="1:10" ht="15.75" customHeight="1" x14ac:dyDescent="0.25">
      <c r="A677" s="19"/>
      <c r="B677" s="10"/>
      <c r="G677" s="21"/>
      <c r="H677" s="10"/>
      <c r="I677" s="10"/>
      <c r="J677" s="10"/>
    </row>
    <row r="678" spans="1:10" ht="15.75" customHeight="1" x14ac:dyDescent="0.25">
      <c r="A678" s="19"/>
      <c r="B678" s="10"/>
      <c r="G678" s="21"/>
      <c r="H678" s="10"/>
      <c r="I678" s="10"/>
      <c r="J678" s="10"/>
    </row>
    <row r="679" spans="1:10" ht="15.75" customHeight="1" x14ac:dyDescent="0.25">
      <c r="A679" s="19"/>
      <c r="B679" s="10"/>
      <c r="G679" s="21"/>
      <c r="H679" s="10"/>
      <c r="I679" s="10"/>
      <c r="J679" s="10"/>
    </row>
    <row r="680" spans="1:10" ht="15.75" customHeight="1" x14ac:dyDescent="0.25">
      <c r="A680" s="19"/>
      <c r="B680" s="10"/>
      <c r="G680" s="21"/>
      <c r="H680" s="10"/>
      <c r="I680" s="10"/>
      <c r="J680" s="10"/>
    </row>
    <row r="681" spans="1:10" ht="15.75" customHeight="1" x14ac:dyDescent="0.25">
      <c r="A681" s="19"/>
      <c r="B681" s="10"/>
      <c r="G681" s="21"/>
      <c r="H681" s="10"/>
      <c r="I681" s="10"/>
      <c r="J681" s="10"/>
    </row>
    <row r="682" spans="1:10" ht="15.75" customHeight="1" x14ac:dyDescent="0.25">
      <c r="A682" s="19"/>
      <c r="B682" s="10"/>
      <c r="G682" s="21"/>
      <c r="H682" s="10"/>
      <c r="I682" s="10"/>
      <c r="J682" s="10"/>
    </row>
    <row r="683" spans="1:10" ht="15.75" customHeight="1" x14ac:dyDescent="0.25">
      <c r="A683" s="19"/>
      <c r="B683" s="10"/>
      <c r="G683" s="21"/>
      <c r="H683" s="10"/>
      <c r="I683" s="10"/>
      <c r="J683" s="10"/>
    </row>
    <row r="684" spans="1:10" ht="15.75" customHeight="1" x14ac:dyDescent="0.25">
      <c r="A684" s="19"/>
      <c r="B684" s="10"/>
      <c r="G684" s="21"/>
      <c r="H684" s="10"/>
      <c r="I684" s="10"/>
      <c r="J684" s="10"/>
    </row>
    <row r="685" spans="1:10" ht="15.75" customHeight="1" x14ac:dyDescent="0.25">
      <c r="A685" s="19"/>
      <c r="B685" s="10"/>
      <c r="G685" s="21"/>
      <c r="H685" s="10"/>
      <c r="I685" s="10"/>
      <c r="J685" s="10"/>
    </row>
    <row r="686" spans="1:10" ht="15.75" customHeight="1" x14ac:dyDescent="0.25">
      <c r="A686" s="19"/>
      <c r="B686" s="10"/>
      <c r="G686" s="21"/>
      <c r="H686" s="10"/>
      <c r="I686" s="10"/>
      <c r="J686" s="10"/>
    </row>
    <row r="687" spans="1:10" ht="15.75" customHeight="1" x14ac:dyDescent="0.25">
      <c r="A687" s="19"/>
      <c r="B687" s="10"/>
      <c r="G687" s="21"/>
      <c r="H687" s="10"/>
      <c r="I687" s="10"/>
      <c r="J687" s="10"/>
    </row>
    <row r="688" spans="1:10" ht="15.75" customHeight="1" x14ac:dyDescent="0.25">
      <c r="A688" s="19"/>
      <c r="B688" s="10"/>
      <c r="G688" s="21"/>
      <c r="H688" s="10"/>
      <c r="I688" s="10"/>
      <c r="J688" s="10"/>
    </row>
    <row r="689" spans="1:10" ht="15.75" customHeight="1" x14ac:dyDescent="0.25">
      <c r="A689" s="19"/>
      <c r="B689" s="10"/>
      <c r="G689" s="21"/>
      <c r="H689" s="10"/>
      <c r="I689" s="10"/>
      <c r="J689" s="10"/>
    </row>
    <row r="690" spans="1:10" ht="15.75" customHeight="1" x14ac:dyDescent="0.25">
      <c r="A690" s="19"/>
      <c r="B690" s="10"/>
      <c r="G690" s="21"/>
      <c r="H690" s="10"/>
      <c r="I690" s="10"/>
      <c r="J690" s="10"/>
    </row>
    <row r="691" spans="1:10" ht="15.75" customHeight="1" x14ac:dyDescent="0.25">
      <c r="A691" s="19"/>
      <c r="B691" s="10"/>
      <c r="G691" s="21"/>
      <c r="H691" s="10"/>
      <c r="I691" s="10"/>
      <c r="J691" s="10"/>
    </row>
    <row r="692" spans="1:10" ht="15.75" customHeight="1" x14ac:dyDescent="0.25">
      <c r="A692" s="19"/>
      <c r="B692" s="10"/>
      <c r="G692" s="21"/>
      <c r="H692" s="10"/>
      <c r="I692" s="10"/>
      <c r="J692" s="10"/>
    </row>
    <row r="693" spans="1:10" ht="15.75" customHeight="1" x14ac:dyDescent="0.25">
      <c r="A693" s="19"/>
      <c r="B693" s="10"/>
      <c r="G693" s="21"/>
      <c r="H693" s="10"/>
      <c r="I693" s="10"/>
      <c r="J693" s="10"/>
    </row>
    <row r="694" spans="1:10" ht="15.75" customHeight="1" x14ac:dyDescent="0.25">
      <c r="A694" s="19"/>
      <c r="B694" s="10"/>
      <c r="G694" s="21"/>
      <c r="H694" s="10"/>
      <c r="I694" s="10"/>
      <c r="J694" s="10"/>
    </row>
    <row r="695" spans="1:10" ht="15.75" customHeight="1" x14ac:dyDescent="0.25">
      <c r="A695" s="19"/>
      <c r="B695" s="10"/>
      <c r="G695" s="21"/>
      <c r="H695" s="10"/>
      <c r="I695" s="10"/>
      <c r="J695" s="10"/>
    </row>
    <row r="696" spans="1:10" ht="15.75" customHeight="1" x14ac:dyDescent="0.25">
      <c r="A696" s="19"/>
      <c r="B696" s="10"/>
      <c r="G696" s="21"/>
      <c r="H696" s="10"/>
      <c r="I696" s="10"/>
      <c r="J696" s="10"/>
    </row>
    <row r="697" spans="1:10" ht="15.75" customHeight="1" x14ac:dyDescent="0.25">
      <c r="A697" s="19"/>
      <c r="B697" s="10"/>
      <c r="G697" s="21"/>
      <c r="H697" s="10"/>
      <c r="I697" s="10"/>
      <c r="J697" s="10"/>
    </row>
    <row r="698" spans="1:10" ht="15.75" customHeight="1" x14ac:dyDescent="0.25">
      <c r="A698" s="19"/>
      <c r="B698" s="10"/>
      <c r="G698" s="21"/>
      <c r="H698" s="10"/>
      <c r="I698" s="10"/>
      <c r="J698" s="10"/>
    </row>
    <row r="699" spans="1:10" ht="15.75" customHeight="1" x14ac:dyDescent="0.25">
      <c r="A699" s="19"/>
      <c r="B699" s="10"/>
      <c r="G699" s="21"/>
      <c r="H699" s="10"/>
      <c r="I699" s="10"/>
      <c r="J699" s="10"/>
    </row>
    <row r="700" spans="1:10" ht="15.75" customHeight="1" x14ac:dyDescent="0.25">
      <c r="A700" s="19"/>
      <c r="B700" s="10"/>
      <c r="G700" s="21"/>
      <c r="H700" s="10"/>
      <c r="I700" s="10"/>
      <c r="J700" s="10"/>
    </row>
    <row r="701" spans="1:10" ht="15.75" customHeight="1" x14ac:dyDescent="0.25">
      <c r="A701" s="19"/>
      <c r="B701" s="10"/>
      <c r="G701" s="21"/>
      <c r="H701" s="10"/>
      <c r="I701" s="10"/>
      <c r="J701" s="10"/>
    </row>
    <row r="702" spans="1:10" ht="15.75" customHeight="1" x14ac:dyDescent="0.25">
      <c r="A702" s="19"/>
      <c r="B702" s="10"/>
      <c r="G702" s="21"/>
      <c r="H702" s="10"/>
      <c r="I702" s="10"/>
      <c r="J702" s="10"/>
    </row>
    <row r="703" spans="1:10" ht="15.75" customHeight="1" x14ac:dyDescent="0.25">
      <c r="A703" s="19"/>
      <c r="B703" s="10"/>
      <c r="G703" s="21"/>
      <c r="H703" s="10"/>
      <c r="I703" s="10"/>
      <c r="J703" s="10"/>
    </row>
    <row r="704" spans="1:10" ht="15.75" customHeight="1" x14ac:dyDescent="0.25">
      <c r="A704" s="19"/>
      <c r="B704" s="10"/>
      <c r="G704" s="21"/>
      <c r="H704" s="10"/>
      <c r="I704" s="10"/>
      <c r="J704" s="10"/>
    </row>
    <row r="705" spans="1:10" ht="15.75" customHeight="1" x14ac:dyDescent="0.25">
      <c r="A705" s="19"/>
      <c r="B705" s="10"/>
      <c r="G705" s="21"/>
      <c r="H705" s="10"/>
      <c r="I705" s="10"/>
      <c r="J705" s="10"/>
    </row>
    <row r="706" spans="1:10" ht="15.75" customHeight="1" x14ac:dyDescent="0.25">
      <c r="A706" s="19"/>
      <c r="B706" s="10"/>
      <c r="G706" s="21"/>
      <c r="H706" s="10"/>
      <c r="I706" s="10"/>
      <c r="J706" s="10"/>
    </row>
    <row r="707" spans="1:10" ht="15.75" customHeight="1" x14ac:dyDescent="0.25">
      <c r="A707" s="19"/>
      <c r="B707" s="10"/>
      <c r="G707" s="21"/>
      <c r="H707" s="10"/>
      <c r="I707" s="10"/>
      <c r="J707" s="10"/>
    </row>
    <row r="708" spans="1:10" ht="15.75" customHeight="1" x14ac:dyDescent="0.25">
      <c r="A708" s="19"/>
      <c r="B708" s="10"/>
      <c r="G708" s="21"/>
      <c r="H708" s="10"/>
      <c r="I708" s="10"/>
      <c r="J708" s="10"/>
    </row>
    <row r="709" spans="1:10" ht="15.75" customHeight="1" x14ac:dyDescent="0.25">
      <c r="A709" s="19"/>
      <c r="B709" s="10"/>
      <c r="G709" s="21"/>
      <c r="H709" s="10"/>
      <c r="I709" s="10"/>
      <c r="J709" s="10"/>
    </row>
    <row r="710" spans="1:10" ht="15.75" customHeight="1" x14ac:dyDescent="0.25">
      <c r="A710" s="19"/>
      <c r="B710" s="10"/>
      <c r="G710" s="21"/>
      <c r="H710" s="10"/>
      <c r="I710" s="10"/>
      <c r="J710" s="10"/>
    </row>
    <row r="711" spans="1:10" ht="15.75" customHeight="1" x14ac:dyDescent="0.25">
      <c r="A711" s="19"/>
      <c r="B711" s="10"/>
      <c r="G711" s="21"/>
      <c r="H711" s="10"/>
      <c r="I711" s="10"/>
      <c r="J711" s="10"/>
    </row>
    <row r="712" spans="1:10" ht="15.75" customHeight="1" x14ac:dyDescent="0.25">
      <c r="A712" s="19"/>
      <c r="B712" s="10"/>
      <c r="G712" s="21"/>
      <c r="H712" s="10"/>
      <c r="I712" s="10"/>
      <c r="J712" s="10"/>
    </row>
    <row r="713" spans="1:10" ht="15.75" customHeight="1" x14ac:dyDescent="0.25">
      <c r="A713" s="19"/>
      <c r="B713" s="10"/>
      <c r="G713" s="21"/>
      <c r="H713" s="10"/>
      <c r="I713" s="10"/>
      <c r="J713" s="10"/>
    </row>
    <row r="714" spans="1:10" ht="15.75" customHeight="1" x14ac:dyDescent="0.25">
      <c r="A714" s="19"/>
      <c r="B714" s="10"/>
      <c r="G714" s="21"/>
      <c r="H714" s="10"/>
      <c r="I714" s="10"/>
      <c r="J714" s="10"/>
    </row>
    <row r="715" spans="1:10" ht="15.75" customHeight="1" x14ac:dyDescent="0.25">
      <c r="A715" s="19"/>
      <c r="B715" s="10"/>
      <c r="G715" s="21"/>
      <c r="H715" s="10"/>
      <c r="I715" s="10"/>
      <c r="J715" s="10"/>
    </row>
    <row r="716" spans="1:10" ht="15.75" customHeight="1" x14ac:dyDescent="0.25">
      <c r="A716" s="19"/>
      <c r="B716" s="10"/>
      <c r="G716" s="21"/>
      <c r="H716" s="10"/>
      <c r="I716" s="10"/>
      <c r="J716" s="10"/>
    </row>
    <row r="717" spans="1:10" ht="15.75" customHeight="1" x14ac:dyDescent="0.25">
      <c r="A717" s="19"/>
      <c r="B717" s="10"/>
      <c r="G717" s="21"/>
      <c r="H717" s="10"/>
      <c r="I717" s="10"/>
      <c r="J717" s="10"/>
    </row>
    <row r="718" spans="1:10" ht="15.75" customHeight="1" x14ac:dyDescent="0.25">
      <c r="A718" s="19"/>
      <c r="B718" s="10"/>
      <c r="G718" s="21"/>
      <c r="H718" s="10"/>
      <c r="I718" s="10"/>
      <c r="J718" s="10"/>
    </row>
    <row r="719" spans="1:10" ht="15.75" customHeight="1" x14ac:dyDescent="0.25">
      <c r="A719" s="19"/>
      <c r="B719" s="10"/>
      <c r="G719" s="21"/>
      <c r="H719" s="10"/>
      <c r="I719" s="10"/>
      <c r="J719" s="10"/>
    </row>
    <row r="720" spans="1:10" ht="15.75" customHeight="1" x14ac:dyDescent="0.25">
      <c r="A720" s="19"/>
      <c r="B720" s="10"/>
      <c r="G720" s="21"/>
      <c r="H720" s="10"/>
      <c r="I720" s="10"/>
      <c r="J720" s="10"/>
    </row>
    <row r="721" spans="1:10" ht="15.75" customHeight="1" x14ac:dyDescent="0.25">
      <c r="A721" s="19"/>
      <c r="B721" s="10"/>
      <c r="G721" s="21"/>
      <c r="H721" s="10"/>
      <c r="I721" s="10"/>
      <c r="J721" s="10"/>
    </row>
    <row r="722" spans="1:10" ht="15.75" customHeight="1" x14ac:dyDescent="0.25">
      <c r="A722" s="19"/>
      <c r="B722" s="10"/>
      <c r="G722" s="21"/>
      <c r="H722" s="10"/>
      <c r="I722" s="10"/>
      <c r="J722" s="10"/>
    </row>
    <row r="723" spans="1:10" ht="15.75" customHeight="1" x14ac:dyDescent="0.25">
      <c r="A723" s="19"/>
      <c r="B723" s="10"/>
      <c r="G723" s="21"/>
      <c r="H723" s="10"/>
      <c r="I723" s="10"/>
      <c r="J723" s="10"/>
    </row>
    <row r="724" spans="1:10" ht="15.75" customHeight="1" x14ac:dyDescent="0.25">
      <c r="A724" s="19"/>
      <c r="B724" s="10"/>
      <c r="G724" s="21"/>
      <c r="H724" s="10"/>
      <c r="I724" s="10"/>
      <c r="J724" s="10"/>
    </row>
    <row r="725" spans="1:10" ht="15.75" customHeight="1" x14ac:dyDescent="0.25">
      <c r="A725" s="19"/>
      <c r="B725" s="10"/>
      <c r="G725" s="21"/>
      <c r="H725" s="10"/>
      <c r="I725" s="10"/>
      <c r="J725" s="10"/>
    </row>
    <row r="726" spans="1:10" ht="15.75" customHeight="1" x14ac:dyDescent="0.25">
      <c r="A726" s="19"/>
      <c r="B726" s="10"/>
      <c r="G726" s="21"/>
      <c r="H726" s="10"/>
      <c r="I726" s="10"/>
      <c r="J726" s="10"/>
    </row>
    <row r="727" spans="1:10" ht="15.75" customHeight="1" x14ac:dyDescent="0.25">
      <c r="A727" s="19"/>
      <c r="B727" s="10"/>
      <c r="G727" s="21"/>
      <c r="H727" s="10"/>
      <c r="I727" s="10"/>
      <c r="J727" s="10"/>
    </row>
    <row r="728" spans="1:10" ht="15.75" customHeight="1" x14ac:dyDescent="0.25">
      <c r="A728" s="19"/>
      <c r="B728" s="10"/>
      <c r="G728" s="21"/>
      <c r="H728" s="10"/>
      <c r="I728" s="10"/>
      <c r="J728" s="10"/>
    </row>
    <row r="729" spans="1:10" ht="15.75" customHeight="1" x14ac:dyDescent="0.25">
      <c r="A729" s="19"/>
      <c r="B729" s="10"/>
      <c r="G729" s="21"/>
      <c r="H729" s="10"/>
      <c r="I729" s="10"/>
      <c r="J729" s="10"/>
    </row>
    <row r="730" spans="1:10" ht="15.75" customHeight="1" x14ac:dyDescent="0.25">
      <c r="A730" s="19"/>
      <c r="B730" s="10"/>
      <c r="G730" s="21"/>
      <c r="H730" s="10"/>
      <c r="I730" s="10"/>
      <c r="J730" s="10"/>
    </row>
    <row r="731" spans="1:10" ht="15.75" customHeight="1" x14ac:dyDescent="0.25">
      <c r="A731" s="19"/>
      <c r="B731" s="10"/>
      <c r="G731" s="21"/>
      <c r="H731" s="10"/>
      <c r="I731" s="10"/>
      <c r="J731" s="10"/>
    </row>
    <row r="732" spans="1:10" ht="15.75" customHeight="1" x14ac:dyDescent="0.25">
      <c r="A732" s="19"/>
      <c r="B732" s="10"/>
      <c r="G732" s="21"/>
      <c r="H732" s="10"/>
      <c r="I732" s="10"/>
      <c r="J732" s="10"/>
    </row>
    <row r="733" spans="1:10" ht="15.75" customHeight="1" x14ac:dyDescent="0.25">
      <c r="A733" s="19"/>
      <c r="B733" s="10"/>
      <c r="G733" s="21"/>
      <c r="H733" s="10"/>
      <c r="I733" s="10"/>
      <c r="J733" s="10"/>
    </row>
    <row r="734" spans="1:10" ht="15.75" customHeight="1" x14ac:dyDescent="0.25">
      <c r="A734" s="19"/>
      <c r="B734" s="10"/>
      <c r="G734" s="21"/>
      <c r="H734" s="10"/>
      <c r="I734" s="10"/>
      <c r="J734" s="10"/>
    </row>
    <row r="735" spans="1:10" ht="15.75" customHeight="1" x14ac:dyDescent="0.25">
      <c r="A735" s="19"/>
      <c r="B735" s="10"/>
      <c r="G735" s="21"/>
      <c r="H735" s="10"/>
      <c r="I735" s="10"/>
      <c r="J735" s="10"/>
    </row>
    <row r="736" spans="1:10" ht="15.75" customHeight="1" x14ac:dyDescent="0.25">
      <c r="A736" s="19"/>
      <c r="B736" s="10"/>
      <c r="G736" s="21"/>
      <c r="H736" s="10"/>
      <c r="I736" s="10"/>
      <c r="J736" s="10"/>
    </row>
    <row r="737" spans="1:10" ht="15.75" customHeight="1" x14ac:dyDescent="0.25">
      <c r="A737" s="19"/>
      <c r="B737" s="10"/>
      <c r="G737" s="21"/>
      <c r="H737" s="10"/>
      <c r="I737" s="10"/>
      <c r="J737" s="10"/>
    </row>
    <row r="738" spans="1:10" ht="15.75" customHeight="1" x14ac:dyDescent="0.25">
      <c r="A738" s="19"/>
      <c r="B738" s="10"/>
      <c r="G738" s="21"/>
      <c r="H738" s="10"/>
      <c r="I738" s="10"/>
      <c r="J738" s="10"/>
    </row>
    <row r="739" spans="1:10" ht="15.75" customHeight="1" x14ac:dyDescent="0.25">
      <c r="A739" s="19"/>
      <c r="B739" s="10"/>
      <c r="G739" s="21"/>
      <c r="H739" s="10"/>
      <c r="I739" s="10"/>
      <c r="J739" s="10"/>
    </row>
    <row r="740" spans="1:10" ht="15.75" customHeight="1" x14ac:dyDescent="0.25">
      <c r="A740" s="19"/>
      <c r="B740" s="10"/>
      <c r="G740" s="21"/>
      <c r="H740" s="10"/>
      <c r="I740" s="10"/>
      <c r="J740" s="10"/>
    </row>
    <row r="741" spans="1:10" ht="15.75" customHeight="1" x14ac:dyDescent="0.25">
      <c r="A741" s="19"/>
      <c r="B741" s="10"/>
      <c r="G741" s="21"/>
      <c r="H741" s="10"/>
      <c r="I741" s="10"/>
      <c r="J741" s="10"/>
    </row>
    <row r="742" spans="1:10" ht="15.75" customHeight="1" x14ac:dyDescent="0.25">
      <c r="A742" s="19"/>
      <c r="B742" s="10"/>
      <c r="G742" s="21"/>
      <c r="H742" s="10"/>
      <c r="I742" s="10"/>
      <c r="J742" s="10"/>
    </row>
    <row r="743" spans="1:10" ht="15.75" customHeight="1" x14ac:dyDescent="0.25">
      <c r="A743" s="19"/>
      <c r="B743" s="10"/>
      <c r="G743" s="21"/>
      <c r="H743" s="10"/>
      <c r="I743" s="10"/>
      <c r="J743" s="10"/>
    </row>
    <row r="744" spans="1:10" ht="15.75" customHeight="1" x14ac:dyDescent="0.25">
      <c r="A744" s="19"/>
      <c r="B744" s="10"/>
      <c r="G744" s="21"/>
      <c r="H744" s="10"/>
      <c r="I744" s="10"/>
      <c r="J744" s="10"/>
    </row>
    <row r="745" spans="1:10" ht="15.75" customHeight="1" x14ac:dyDescent="0.25">
      <c r="A745" s="19"/>
      <c r="B745" s="10"/>
      <c r="G745" s="21"/>
      <c r="H745" s="10"/>
      <c r="I745" s="10"/>
      <c r="J745" s="10"/>
    </row>
    <row r="746" spans="1:10" ht="15.75" customHeight="1" x14ac:dyDescent="0.25">
      <c r="A746" s="19"/>
      <c r="B746" s="10"/>
      <c r="G746" s="21"/>
      <c r="H746" s="10"/>
      <c r="I746" s="10"/>
      <c r="J746" s="10"/>
    </row>
    <row r="747" spans="1:10" ht="15.75" customHeight="1" x14ac:dyDescent="0.25">
      <c r="A747" s="19"/>
      <c r="B747" s="10"/>
      <c r="G747" s="21"/>
      <c r="H747" s="10"/>
      <c r="I747" s="10"/>
      <c r="J747" s="10"/>
    </row>
    <row r="748" spans="1:10" ht="15.75" customHeight="1" x14ac:dyDescent="0.25">
      <c r="A748" s="19"/>
      <c r="B748" s="10"/>
      <c r="G748" s="21"/>
      <c r="H748" s="10"/>
      <c r="I748" s="10"/>
      <c r="J748" s="10"/>
    </row>
    <row r="749" spans="1:10" ht="15.75" customHeight="1" x14ac:dyDescent="0.25">
      <c r="A749" s="19"/>
      <c r="B749" s="10"/>
      <c r="G749" s="21"/>
      <c r="H749" s="10"/>
      <c r="I749" s="10"/>
      <c r="J749" s="10"/>
    </row>
    <row r="750" spans="1:10" ht="15.75" customHeight="1" x14ac:dyDescent="0.25">
      <c r="A750" s="19"/>
      <c r="B750" s="10"/>
      <c r="G750" s="21"/>
      <c r="H750" s="10"/>
      <c r="I750" s="10"/>
      <c r="J750" s="10"/>
    </row>
    <row r="751" spans="1:10" ht="15.75" customHeight="1" x14ac:dyDescent="0.25">
      <c r="A751" s="19"/>
      <c r="B751" s="10"/>
      <c r="G751" s="21"/>
      <c r="H751" s="10"/>
      <c r="I751" s="10"/>
      <c r="J751" s="10"/>
    </row>
    <row r="752" spans="1:10" ht="15.75" customHeight="1" x14ac:dyDescent="0.25">
      <c r="A752" s="19"/>
      <c r="B752" s="10"/>
      <c r="G752" s="21"/>
      <c r="H752" s="10"/>
      <c r="I752" s="10"/>
      <c r="J752" s="10"/>
    </row>
    <row r="753" spans="1:10" ht="15.75" customHeight="1" x14ac:dyDescent="0.25">
      <c r="A753" s="19"/>
      <c r="B753" s="10"/>
      <c r="G753" s="21"/>
      <c r="H753" s="10"/>
      <c r="I753" s="10"/>
      <c r="J753" s="10"/>
    </row>
    <row r="754" spans="1:10" ht="15.75" customHeight="1" x14ac:dyDescent="0.25">
      <c r="A754" s="19"/>
      <c r="B754" s="10"/>
      <c r="G754" s="21"/>
      <c r="H754" s="10"/>
      <c r="I754" s="10"/>
      <c r="J754" s="10"/>
    </row>
    <row r="755" spans="1:10" ht="15.75" customHeight="1" x14ac:dyDescent="0.25">
      <c r="A755" s="19"/>
      <c r="B755" s="10"/>
      <c r="G755" s="21"/>
      <c r="H755" s="10"/>
      <c r="I755" s="10"/>
      <c r="J755" s="10"/>
    </row>
    <row r="756" spans="1:10" ht="15.75" customHeight="1" x14ac:dyDescent="0.25">
      <c r="A756" s="19"/>
      <c r="B756" s="10"/>
      <c r="G756" s="21"/>
      <c r="H756" s="10"/>
      <c r="I756" s="10"/>
      <c r="J756" s="10"/>
    </row>
    <row r="757" spans="1:10" ht="15.75" customHeight="1" x14ac:dyDescent="0.25">
      <c r="A757" s="19"/>
      <c r="B757" s="10"/>
      <c r="G757" s="21"/>
      <c r="H757" s="10"/>
      <c r="I757" s="10"/>
      <c r="J757" s="10"/>
    </row>
    <row r="758" spans="1:10" ht="15.75" customHeight="1" x14ac:dyDescent="0.25">
      <c r="A758" s="19"/>
      <c r="B758" s="10"/>
      <c r="G758" s="21"/>
      <c r="H758" s="10"/>
      <c r="I758" s="10"/>
      <c r="J758" s="10"/>
    </row>
    <row r="759" spans="1:10" ht="15.75" customHeight="1" x14ac:dyDescent="0.25">
      <c r="A759" s="19"/>
      <c r="B759" s="10"/>
      <c r="G759" s="21"/>
      <c r="H759" s="10"/>
      <c r="I759" s="10"/>
      <c r="J759" s="10"/>
    </row>
    <row r="760" spans="1:10" ht="15.75" customHeight="1" x14ac:dyDescent="0.25">
      <c r="A760" s="19"/>
      <c r="B760" s="10"/>
      <c r="G760" s="21"/>
      <c r="H760" s="10"/>
      <c r="I760" s="10"/>
      <c r="J760" s="10"/>
    </row>
    <row r="761" spans="1:10" ht="15.75" customHeight="1" x14ac:dyDescent="0.25">
      <c r="A761" s="19"/>
      <c r="B761" s="10"/>
      <c r="G761" s="21"/>
      <c r="H761" s="10"/>
      <c r="I761" s="10"/>
      <c r="J761" s="10"/>
    </row>
    <row r="762" spans="1:10" ht="15.75" customHeight="1" x14ac:dyDescent="0.25">
      <c r="A762" s="19"/>
      <c r="B762" s="10"/>
      <c r="G762" s="21"/>
      <c r="H762" s="10"/>
      <c r="I762" s="10"/>
      <c r="J762" s="10"/>
    </row>
    <row r="763" spans="1:10" ht="15.75" customHeight="1" x14ac:dyDescent="0.25">
      <c r="A763" s="19"/>
      <c r="B763" s="10"/>
      <c r="G763" s="21"/>
      <c r="H763" s="10"/>
      <c r="I763" s="10"/>
      <c r="J763" s="10"/>
    </row>
    <row r="764" spans="1:10" ht="15.75" customHeight="1" x14ac:dyDescent="0.25">
      <c r="A764" s="19"/>
      <c r="B764" s="10"/>
      <c r="G764" s="21"/>
      <c r="H764" s="10"/>
      <c r="I764" s="10"/>
      <c r="J764" s="10"/>
    </row>
    <row r="765" spans="1:10" ht="15.75" customHeight="1" x14ac:dyDescent="0.25">
      <c r="A765" s="19"/>
      <c r="B765" s="10"/>
      <c r="G765" s="21"/>
      <c r="H765" s="10"/>
      <c r="I765" s="10"/>
      <c r="J765" s="10"/>
    </row>
    <row r="766" spans="1:10" ht="15.75" customHeight="1" x14ac:dyDescent="0.25">
      <c r="A766" s="19"/>
      <c r="B766" s="10"/>
      <c r="G766" s="21"/>
      <c r="H766" s="10"/>
      <c r="I766" s="10"/>
      <c r="J766" s="10"/>
    </row>
    <row r="767" spans="1:10" ht="15.75" customHeight="1" x14ac:dyDescent="0.25">
      <c r="A767" s="19"/>
      <c r="B767" s="10"/>
      <c r="G767" s="21"/>
      <c r="H767" s="10"/>
      <c r="I767" s="10"/>
      <c r="J767" s="10"/>
    </row>
    <row r="768" spans="1:10" ht="15.75" customHeight="1" x14ac:dyDescent="0.25">
      <c r="A768" s="19"/>
      <c r="B768" s="10"/>
      <c r="G768" s="21"/>
      <c r="H768" s="10"/>
      <c r="I768" s="10"/>
      <c r="J768" s="10"/>
    </row>
    <row r="769" spans="1:10" ht="15.75" customHeight="1" x14ac:dyDescent="0.25">
      <c r="A769" s="19"/>
      <c r="B769" s="10"/>
      <c r="G769" s="21"/>
      <c r="H769" s="10"/>
      <c r="I769" s="10"/>
      <c r="J769" s="10"/>
    </row>
    <row r="770" spans="1:10" ht="15.75" customHeight="1" x14ac:dyDescent="0.25">
      <c r="A770" s="19"/>
      <c r="B770" s="10"/>
      <c r="G770" s="21"/>
      <c r="H770" s="10"/>
      <c r="I770" s="10"/>
      <c r="J770" s="10"/>
    </row>
    <row r="771" spans="1:10" ht="15.75" customHeight="1" x14ac:dyDescent="0.25">
      <c r="A771" s="19"/>
      <c r="B771" s="10"/>
      <c r="G771" s="21"/>
      <c r="H771" s="10"/>
      <c r="I771" s="10"/>
      <c r="J771" s="10"/>
    </row>
    <row r="772" spans="1:10" ht="15.75" customHeight="1" x14ac:dyDescent="0.25">
      <c r="A772" s="19"/>
      <c r="B772" s="10"/>
      <c r="G772" s="21"/>
      <c r="H772" s="10"/>
      <c r="I772" s="10"/>
      <c r="J772" s="10"/>
    </row>
    <row r="773" spans="1:10" ht="15.75" customHeight="1" x14ac:dyDescent="0.25">
      <c r="A773" s="19"/>
      <c r="B773" s="10"/>
      <c r="G773" s="21"/>
      <c r="H773" s="10"/>
      <c r="I773" s="10"/>
      <c r="J773" s="10"/>
    </row>
    <row r="774" spans="1:10" ht="15.75" customHeight="1" x14ac:dyDescent="0.25">
      <c r="A774" s="19"/>
      <c r="B774" s="10"/>
      <c r="G774" s="21"/>
      <c r="H774" s="10"/>
      <c r="I774" s="10"/>
      <c r="J774" s="10"/>
    </row>
    <row r="775" spans="1:10" ht="15.75" customHeight="1" x14ac:dyDescent="0.25">
      <c r="A775" s="19"/>
      <c r="B775" s="10"/>
      <c r="G775" s="21"/>
      <c r="H775" s="10"/>
      <c r="I775" s="10"/>
      <c r="J775" s="10"/>
    </row>
    <row r="776" spans="1:10" ht="15.75" customHeight="1" x14ac:dyDescent="0.25">
      <c r="A776" s="19"/>
      <c r="B776" s="10"/>
      <c r="G776" s="21"/>
      <c r="H776" s="10"/>
      <c r="I776" s="10"/>
      <c r="J776" s="10"/>
    </row>
    <row r="777" spans="1:10" ht="15.75" customHeight="1" x14ac:dyDescent="0.25">
      <c r="A777" s="19"/>
      <c r="B777" s="10"/>
      <c r="G777" s="21"/>
      <c r="H777" s="10"/>
      <c r="I777" s="10"/>
      <c r="J777" s="10"/>
    </row>
    <row r="778" spans="1:10" ht="15.75" customHeight="1" x14ac:dyDescent="0.25">
      <c r="A778" s="19"/>
      <c r="B778" s="10"/>
      <c r="G778" s="21"/>
      <c r="H778" s="10"/>
      <c r="I778" s="10"/>
      <c r="J778" s="10"/>
    </row>
    <row r="779" spans="1:10" ht="15.75" customHeight="1" x14ac:dyDescent="0.25">
      <c r="A779" s="19"/>
      <c r="B779" s="10"/>
      <c r="G779" s="21"/>
      <c r="H779" s="10"/>
      <c r="I779" s="10"/>
      <c r="J779" s="10"/>
    </row>
    <row r="780" spans="1:10" ht="15.75" customHeight="1" x14ac:dyDescent="0.25">
      <c r="A780" s="19"/>
      <c r="B780" s="10"/>
      <c r="G780" s="21"/>
      <c r="H780" s="10"/>
      <c r="I780" s="10"/>
      <c r="J780" s="10"/>
    </row>
    <row r="781" spans="1:10" ht="15.75" customHeight="1" x14ac:dyDescent="0.25">
      <c r="A781" s="19"/>
      <c r="B781" s="10"/>
      <c r="G781" s="21"/>
      <c r="H781" s="10"/>
      <c r="I781" s="10"/>
      <c r="J781" s="10"/>
    </row>
    <row r="782" spans="1:10" ht="15.75" customHeight="1" x14ac:dyDescent="0.25">
      <c r="A782" s="19"/>
      <c r="B782" s="10"/>
      <c r="G782" s="21"/>
      <c r="H782" s="10"/>
      <c r="I782" s="10"/>
      <c r="J782" s="10"/>
    </row>
    <row r="783" spans="1:10" ht="15.75" customHeight="1" x14ac:dyDescent="0.25">
      <c r="A783" s="19"/>
      <c r="B783" s="10"/>
      <c r="G783" s="21"/>
      <c r="H783" s="10"/>
      <c r="I783" s="10"/>
      <c r="J783" s="10"/>
    </row>
    <row r="784" spans="1:10" ht="15.75" customHeight="1" x14ac:dyDescent="0.25">
      <c r="A784" s="19"/>
      <c r="B784" s="10"/>
      <c r="G784" s="21"/>
      <c r="H784" s="10"/>
      <c r="I784" s="10"/>
      <c r="J784" s="10"/>
    </row>
    <row r="785" spans="1:10" ht="15.75" customHeight="1" x14ac:dyDescent="0.25">
      <c r="A785" s="19"/>
      <c r="B785" s="10"/>
      <c r="G785" s="21"/>
      <c r="H785" s="10"/>
      <c r="I785" s="10"/>
      <c r="J785" s="10"/>
    </row>
    <row r="786" spans="1:10" ht="15.75" customHeight="1" x14ac:dyDescent="0.25">
      <c r="A786" s="19"/>
      <c r="B786" s="10"/>
      <c r="G786" s="21"/>
      <c r="H786" s="10"/>
      <c r="I786" s="10"/>
      <c r="J786" s="10"/>
    </row>
    <row r="787" spans="1:10" ht="15.75" customHeight="1" x14ac:dyDescent="0.25">
      <c r="A787" s="19"/>
      <c r="B787" s="10"/>
      <c r="G787" s="21"/>
      <c r="H787" s="10"/>
      <c r="I787" s="10"/>
      <c r="J787" s="10"/>
    </row>
    <row r="788" spans="1:10" ht="15.75" customHeight="1" x14ac:dyDescent="0.25">
      <c r="A788" s="19"/>
      <c r="B788" s="10"/>
      <c r="G788" s="21"/>
      <c r="H788" s="10"/>
      <c r="I788" s="10"/>
      <c r="J788" s="10"/>
    </row>
    <row r="789" spans="1:10" ht="15.75" customHeight="1" x14ac:dyDescent="0.25">
      <c r="A789" s="19"/>
      <c r="B789" s="10"/>
      <c r="G789" s="21"/>
      <c r="H789" s="10"/>
      <c r="I789" s="10"/>
      <c r="J789" s="10"/>
    </row>
    <row r="790" spans="1:10" ht="15.75" customHeight="1" x14ac:dyDescent="0.25">
      <c r="A790" s="19"/>
      <c r="B790" s="10"/>
      <c r="G790" s="21"/>
      <c r="H790" s="10"/>
      <c r="I790" s="10"/>
      <c r="J790" s="10"/>
    </row>
    <row r="791" spans="1:10" ht="15.75" customHeight="1" x14ac:dyDescent="0.25">
      <c r="A791" s="19"/>
      <c r="B791" s="10"/>
      <c r="G791" s="21"/>
      <c r="H791" s="10"/>
      <c r="I791" s="10"/>
      <c r="J791" s="10"/>
    </row>
    <row r="792" spans="1:10" ht="15.75" customHeight="1" x14ac:dyDescent="0.25">
      <c r="A792" s="19"/>
      <c r="B792" s="10"/>
      <c r="G792" s="21"/>
      <c r="H792" s="10"/>
      <c r="I792" s="10"/>
      <c r="J792" s="10"/>
    </row>
    <row r="793" spans="1:10" ht="15.75" customHeight="1" x14ac:dyDescent="0.25">
      <c r="A793" s="19"/>
      <c r="B793" s="10"/>
      <c r="G793" s="21"/>
      <c r="H793" s="10"/>
      <c r="I793" s="10"/>
      <c r="J793" s="10"/>
    </row>
    <row r="794" spans="1:10" ht="15.75" customHeight="1" x14ac:dyDescent="0.25">
      <c r="A794" s="19"/>
      <c r="B794" s="10"/>
      <c r="G794" s="21"/>
      <c r="H794" s="10"/>
      <c r="I794" s="10"/>
      <c r="J794" s="10"/>
    </row>
    <row r="795" spans="1:10" ht="15.75" customHeight="1" x14ac:dyDescent="0.25">
      <c r="A795" s="19"/>
      <c r="B795" s="10"/>
      <c r="G795" s="21"/>
      <c r="H795" s="10"/>
      <c r="I795" s="10"/>
      <c r="J795" s="10"/>
    </row>
    <row r="796" spans="1:10" ht="15.75" customHeight="1" x14ac:dyDescent="0.25">
      <c r="A796" s="19"/>
      <c r="B796" s="10"/>
      <c r="G796" s="21"/>
      <c r="H796" s="10"/>
      <c r="I796" s="10"/>
      <c r="J796" s="10"/>
    </row>
    <row r="797" spans="1:10" ht="15.75" customHeight="1" x14ac:dyDescent="0.25">
      <c r="A797" s="19"/>
      <c r="B797" s="10"/>
      <c r="G797" s="21"/>
      <c r="H797" s="10"/>
      <c r="I797" s="10"/>
      <c r="J797" s="10"/>
    </row>
    <row r="798" spans="1:10" ht="15.75" customHeight="1" x14ac:dyDescent="0.25">
      <c r="A798" s="19"/>
      <c r="B798" s="10"/>
      <c r="G798" s="21"/>
      <c r="H798" s="10"/>
      <c r="I798" s="10"/>
      <c r="J798" s="10"/>
    </row>
    <row r="799" spans="1:10" ht="15.75" customHeight="1" x14ac:dyDescent="0.25">
      <c r="A799" s="19"/>
      <c r="B799" s="10"/>
      <c r="G799" s="21"/>
      <c r="H799" s="10"/>
      <c r="I799" s="10"/>
      <c r="J799" s="10"/>
    </row>
    <row r="800" spans="1:10" ht="15.75" customHeight="1" x14ac:dyDescent="0.25">
      <c r="A800" s="19"/>
      <c r="B800" s="10"/>
      <c r="G800" s="21"/>
      <c r="H800" s="10"/>
      <c r="I800" s="10"/>
      <c r="J800" s="10"/>
    </row>
    <row r="801" spans="1:10" ht="15.75" customHeight="1" x14ac:dyDescent="0.25">
      <c r="A801" s="19"/>
      <c r="B801" s="10"/>
      <c r="G801" s="21"/>
      <c r="H801" s="10"/>
      <c r="I801" s="10"/>
      <c r="J801" s="10"/>
    </row>
    <row r="802" spans="1:10" ht="15.75" customHeight="1" x14ac:dyDescent="0.25">
      <c r="A802" s="19"/>
      <c r="B802" s="10"/>
      <c r="G802" s="21"/>
      <c r="H802" s="10"/>
      <c r="I802" s="10"/>
      <c r="J802" s="10"/>
    </row>
    <row r="803" spans="1:10" ht="15.75" customHeight="1" x14ac:dyDescent="0.25">
      <c r="A803" s="19"/>
      <c r="B803" s="10"/>
      <c r="G803" s="21"/>
      <c r="H803" s="10"/>
      <c r="I803" s="10"/>
      <c r="J803" s="10"/>
    </row>
    <row r="804" spans="1:10" ht="15.75" customHeight="1" x14ac:dyDescent="0.25">
      <c r="A804" s="19"/>
      <c r="B804" s="10"/>
      <c r="G804" s="21"/>
      <c r="H804" s="10"/>
      <c r="I804" s="10"/>
      <c r="J804" s="10"/>
    </row>
    <row r="805" spans="1:10" ht="15.75" customHeight="1" x14ac:dyDescent="0.25">
      <c r="A805" s="19"/>
      <c r="B805" s="10"/>
      <c r="G805" s="21"/>
      <c r="H805" s="10"/>
      <c r="I805" s="10"/>
      <c r="J805" s="10"/>
    </row>
    <row r="806" spans="1:10" ht="15.75" customHeight="1" x14ac:dyDescent="0.25">
      <c r="A806" s="19"/>
      <c r="B806" s="10"/>
      <c r="G806" s="21"/>
      <c r="H806" s="10"/>
      <c r="I806" s="10"/>
      <c r="J806" s="10"/>
    </row>
    <row r="807" spans="1:10" ht="15.75" customHeight="1" x14ac:dyDescent="0.25">
      <c r="A807" s="19"/>
      <c r="B807" s="10"/>
      <c r="G807" s="21"/>
      <c r="H807" s="10"/>
      <c r="I807" s="10"/>
      <c r="J807" s="10"/>
    </row>
    <row r="808" spans="1:10" ht="15.75" customHeight="1" x14ac:dyDescent="0.25">
      <c r="A808" s="19"/>
      <c r="B808" s="10"/>
      <c r="G808" s="21"/>
      <c r="H808" s="10"/>
      <c r="I808" s="10"/>
      <c r="J808" s="10"/>
    </row>
    <row r="809" spans="1:10" ht="15.75" customHeight="1" x14ac:dyDescent="0.25">
      <c r="A809" s="19"/>
      <c r="B809" s="10"/>
      <c r="G809" s="21"/>
      <c r="H809" s="10"/>
      <c r="I809" s="10"/>
      <c r="J809" s="10"/>
    </row>
    <row r="810" spans="1:10" ht="15.75" customHeight="1" x14ac:dyDescent="0.25">
      <c r="A810" s="19"/>
      <c r="B810" s="10"/>
      <c r="G810" s="21"/>
      <c r="H810" s="10"/>
      <c r="I810" s="10"/>
      <c r="J810" s="10"/>
    </row>
    <row r="811" spans="1:10" ht="15.75" customHeight="1" x14ac:dyDescent="0.25">
      <c r="A811" s="19"/>
      <c r="B811" s="10"/>
      <c r="G811" s="21"/>
      <c r="H811" s="10"/>
      <c r="I811" s="10"/>
      <c r="J811" s="10"/>
    </row>
    <row r="812" spans="1:10" ht="15.75" customHeight="1" x14ac:dyDescent="0.25">
      <c r="A812" s="19"/>
      <c r="B812" s="10"/>
      <c r="G812" s="21"/>
      <c r="H812" s="10"/>
      <c r="I812" s="10"/>
      <c r="J812" s="10"/>
    </row>
    <row r="813" spans="1:10" ht="15.75" customHeight="1" x14ac:dyDescent="0.25">
      <c r="A813" s="19"/>
      <c r="B813" s="10"/>
      <c r="G813" s="21"/>
      <c r="H813" s="10"/>
      <c r="I813" s="10"/>
      <c r="J813" s="10"/>
    </row>
    <row r="814" spans="1:10" ht="15.75" customHeight="1" x14ac:dyDescent="0.25">
      <c r="A814" s="19"/>
      <c r="B814" s="10"/>
      <c r="G814" s="21"/>
      <c r="H814" s="10"/>
      <c r="I814" s="10"/>
      <c r="J814" s="10"/>
    </row>
    <row r="815" spans="1:10" ht="15.75" customHeight="1" x14ac:dyDescent="0.25">
      <c r="A815" s="19"/>
      <c r="B815" s="10"/>
      <c r="G815" s="21"/>
      <c r="H815" s="10"/>
      <c r="I815" s="10"/>
      <c r="J815" s="10"/>
    </row>
    <row r="816" spans="1:10" ht="15.75" customHeight="1" x14ac:dyDescent="0.25">
      <c r="A816" s="19"/>
      <c r="B816" s="10"/>
      <c r="G816" s="21"/>
      <c r="H816" s="10"/>
      <c r="I816" s="10"/>
      <c r="J816" s="10"/>
    </row>
    <row r="817" spans="1:10" ht="15.75" customHeight="1" x14ac:dyDescent="0.25">
      <c r="A817" s="19"/>
      <c r="B817" s="10"/>
      <c r="G817" s="21"/>
      <c r="H817" s="10"/>
      <c r="I817" s="10"/>
      <c r="J817" s="10"/>
    </row>
    <row r="818" spans="1:10" ht="15.75" customHeight="1" x14ac:dyDescent="0.25">
      <c r="A818" s="19"/>
      <c r="B818" s="10"/>
      <c r="G818" s="21"/>
      <c r="H818" s="10"/>
      <c r="I818" s="10"/>
      <c r="J818" s="10"/>
    </row>
    <row r="819" spans="1:10" ht="15.75" customHeight="1" x14ac:dyDescent="0.25">
      <c r="A819" s="19"/>
      <c r="B819" s="10"/>
      <c r="G819" s="21"/>
      <c r="H819" s="10"/>
      <c r="I819" s="10"/>
      <c r="J819" s="10"/>
    </row>
    <row r="820" spans="1:10" ht="15.75" customHeight="1" x14ac:dyDescent="0.25">
      <c r="A820" s="19"/>
      <c r="B820" s="10"/>
      <c r="G820" s="21"/>
      <c r="H820" s="10"/>
      <c r="I820" s="10"/>
      <c r="J820" s="10"/>
    </row>
    <row r="821" spans="1:10" ht="15.75" customHeight="1" x14ac:dyDescent="0.25">
      <c r="A821" s="19"/>
      <c r="B821" s="10"/>
      <c r="G821" s="21"/>
      <c r="H821" s="10"/>
      <c r="I821" s="10"/>
      <c r="J821" s="10"/>
    </row>
    <row r="822" spans="1:10" ht="15.75" customHeight="1" x14ac:dyDescent="0.25">
      <c r="A822" s="19"/>
      <c r="B822" s="10"/>
      <c r="G822" s="21"/>
      <c r="H822" s="10"/>
      <c r="I822" s="10"/>
      <c r="J822" s="10"/>
    </row>
    <row r="823" spans="1:10" ht="15.75" customHeight="1" x14ac:dyDescent="0.25">
      <c r="A823" s="19"/>
      <c r="B823" s="10"/>
      <c r="G823" s="21"/>
      <c r="H823" s="10"/>
      <c r="I823" s="10"/>
      <c r="J823" s="10"/>
    </row>
    <row r="824" spans="1:10" ht="15.75" customHeight="1" x14ac:dyDescent="0.25">
      <c r="A824" s="19"/>
      <c r="B824" s="10"/>
      <c r="G824" s="21"/>
      <c r="H824" s="10"/>
      <c r="I824" s="10"/>
      <c r="J824" s="10"/>
    </row>
    <row r="825" spans="1:10" ht="15.75" customHeight="1" x14ac:dyDescent="0.25">
      <c r="A825" s="19"/>
      <c r="B825" s="10"/>
      <c r="G825" s="21"/>
      <c r="H825" s="10"/>
      <c r="I825" s="10"/>
      <c r="J825" s="10"/>
    </row>
    <row r="826" spans="1:10" ht="15.75" customHeight="1" x14ac:dyDescent="0.25">
      <c r="A826" s="19"/>
      <c r="B826" s="10"/>
      <c r="G826" s="21"/>
      <c r="H826" s="10"/>
      <c r="I826" s="10"/>
      <c r="J826" s="10"/>
    </row>
    <row r="827" spans="1:10" ht="15.75" customHeight="1" x14ac:dyDescent="0.25">
      <c r="A827" s="19"/>
      <c r="B827" s="10"/>
      <c r="G827" s="21"/>
      <c r="H827" s="10"/>
      <c r="I827" s="10"/>
      <c r="J827" s="10"/>
    </row>
    <row r="828" spans="1:10" ht="15.75" customHeight="1" x14ac:dyDescent="0.25">
      <c r="A828" s="19"/>
      <c r="B828" s="10"/>
      <c r="G828" s="21"/>
      <c r="H828" s="10"/>
      <c r="I828" s="10"/>
      <c r="J828" s="10"/>
    </row>
    <row r="829" spans="1:10" ht="15.75" customHeight="1" x14ac:dyDescent="0.25">
      <c r="A829" s="19"/>
      <c r="B829" s="10"/>
      <c r="G829" s="21"/>
      <c r="H829" s="10"/>
      <c r="I829" s="10"/>
      <c r="J829" s="10"/>
    </row>
    <row r="830" spans="1:10" ht="15.75" customHeight="1" x14ac:dyDescent="0.25">
      <c r="A830" s="19"/>
      <c r="B830" s="10"/>
      <c r="G830" s="21"/>
      <c r="H830" s="10"/>
      <c r="I830" s="10"/>
      <c r="J830" s="10"/>
    </row>
    <row r="831" spans="1:10" ht="15.75" customHeight="1" x14ac:dyDescent="0.25">
      <c r="A831" s="19"/>
      <c r="B831" s="10"/>
      <c r="G831" s="21"/>
      <c r="H831" s="10"/>
      <c r="I831" s="10"/>
      <c r="J831" s="10"/>
    </row>
    <row r="832" spans="1:10" ht="15.75" customHeight="1" x14ac:dyDescent="0.25">
      <c r="A832" s="19"/>
      <c r="B832" s="10"/>
      <c r="G832" s="21"/>
      <c r="H832" s="10"/>
      <c r="I832" s="10"/>
      <c r="J832" s="10"/>
    </row>
    <row r="833" spans="1:10" ht="15.75" customHeight="1" x14ac:dyDescent="0.25">
      <c r="A833" s="19"/>
      <c r="B833" s="10"/>
      <c r="G833" s="21"/>
      <c r="H833" s="10"/>
      <c r="I833" s="10"/>
      <c r="J833" s="10"/>
    </row>
    <row r="834" spans="1:10" ht="15.75" customHeight="1" x14ac:dyDescent="0.25">
      <c r="A834" s="19"/>
      <c r="B834" s="10"/>
      <c r="G834" s="21"/>
      <c r="H834" s="10"/>
      <c r="I834" s="10"/>
      <c r="J834" s="10"/>
    </row>
    <row r="835" spans="1:10" ht="15.75" customHeight="1" x14ac:dyDescent="0.25">
      <c r="A835" s="19"/>
      <c r="B835" s="10"/>
      <c r="G835" s="21"/>
      <c r="H835" s="10"/>
      <c r="I835" s="10"/>
      <c r="J835" s="10"/>
    </row>
    <row r="836" spans="1:10" ht="15.75" customHeight="1" x14ac:dyDescent="0.25">
      <c r="A836" s="19"/>
      <c r="B836" s="10"/>
      <c r="G836" s="21"/>
      <c r="H836" s="10"/>
      <c r="I836" s="10"/>
      <c r="J836" s="10"/>
    </row>
    <row r="837" spans="1:10" ht="15.75" customHeight="1" x14ac:dyDescent="0.25">
      <c r="A837" s="19"/>
      <c r="B837" s="10"/>
      <c r="G837" s="21"/>
      <c r="H837" s="10"/>
      <c r="I837" s="10"/>
      <c r="J837" s="10"/>
    </row>
    <row r="838" spans="1:10" ht="15.75" customHeight="1" x14ac:dyDescent="0.25">
      <c r="A838" s="19"/>
      <c r="B838" s="10"/>
      <c r="G838" s="21"/>
      <c r="H838" s="10"/>
      <c r="I838" s="10"/>
      <c r="J838" s="10"/>
    </row>
    <row r="839" spans="1:10" ht="15.75" customHeight="1" x14ac:dyDescent="0.25">
      <c r="A839" s="19"/>
      <c r="B839" s="10"/>
      <c r="G839" s="21"/>
      <c r="H839" s="10"/>
      <c r="I839" s="10"/>
      <c r="J839" s="10"/>
    </row>
    <row r="840" spans="1:10" ht="15.75" customHeight="1" x14ac:dyDescent="0.25">
      <c r="A840" s="19"/>
      <c r="B840" s="10"/>
      <c r="G840" s="21"/>
      <c r="H840" s="10"/>
      <c r="I840" s="10"/>
      <c r="J840" s="10"/>
    </row>
    <row r="841" spans="1:10" ht="15.75" customHeight="1" x14ac:dyDescent="0.25">
      <c r="A841" s="19"/>
      <c r="B841" s="10"/>
      <c r="G841" s="21"/>
      <c r="H841" s="10"/>
      <c r="I841" s="10"/>
      <c r="J841" s="10"/>
    </row>
    <row r="842" spans="1:10" ht="15.75" customHeight="1" x14ac:dyDescent="0.25">
      <c r="A842" s="19"/>
      <c r="B842" s="10"/>
      <c r="G842" s="21"/>
      <c r="H842" s="10"/>
      <c r="I842" s="10"/>
      <c r="J842" s="10"/>
    </row>
    <row r="843" spans="1:10" ht="15.75" customHeight="1" x14ac:dyDescent="0.25">
      <c r="A843" s="19"/>
      <c r="B843" s="10"/>
      <c r="G843" s="21"/>
      <c r="H843" s="10"/>
      <c r="I843" s="10"/>
      <c r="J843" s="10"/>
    </row>
    <row r="844" spans="1:10" ht="15.75" customHeight="1" x14ac:dyDescent="0.25">
      <c r="A844" s="19"/>
      <c r="B844" s="10"/>
      <c r="G844" s="21"/>
      <c r="H844" s="10"/>
      <c r="I844" s="10"/>
      <c r="J844" s="10"/>
    </row>
    <row r="845" spans="1:10" ht="15.75" customHeight="1" x14ac:dyDescent="0.25">
      <c r="A845" s="19"/>
      <c r="B845" s="10"/>
      <c r="G845" s="21"/>
      <c r="H845" s="10"/>
      <c r="I845" s="10"/>
      <c r="J845" s="10"/>
    </row>
    <row r="846" spans="1:10" ht="15.75" customHeight="1" x14ac:dyDescent="0.25">
      <c r="A846" s="19"/>
      <c r="B846" s="10"/>
      <c r="G846" s="21"/>
      <c r="H846" s="10"/>
      <c r="I846" s="10"/>
      <c r="J846" s="10"/>
    </row>
    <row r="847" spans="1:10" ht="15.75" customHeight="1" x14ac:dyDescent="0.25">
      <c r="A847" s="19"/>
      <c r="B847" s="10"/>
      <c r="G847" s="21"/>
      <c r="H847" s="10"/>
      <c r="I847" s="10"/>
      <c r="J847" s="10"/>
    </row>
    <row r="848" spans="1:10" ht="15.75" customHeight="1" x14ac:dyDescent="0.25">
      <c r="A848" s="19"/>
      <c r="B848" s="10"/>
      <c r="G848" s="21"/>
      <c r="H848" s="10"/>
      <c r="I848" s="10"/>
      <c r="J848" s="10"/>
    </row>
    <row r="849" spans="1:10" ht="15.75" customHeight="1" x14ac:dyDescent="0.25">
      <c r="A849" s="19"/>
      <c r="B849" s="10"/>
      <c r="G849" s="21"/>
      <c r="H849" s="10"/>
      <c r="I849" s="10"/>
      <c r="J849" s="10"/>
    </row>
    <row r="850" spans="1:10" ht="15.75" customHeight="1" x14ac:dyDescent="0.25">
      <c r="A850" s="19"/>
      <c r="B850" s="10"/>
      <c r="G850" s="21"/>
      <c r="H850" s="10"/>
      <c r="I850" s="10"/>
      <c r="J850" s="10"/>
    </row>
    <row r="851" spans="1:10" ht="15.75" customHeight="1" x14ac:dyDescent="0.25">
      <c r="A851" s="19"/>
      <c r="B851" s="10"/>
      <c r="G851" s="21"/>
      <c r="H851" s="10"/>
      <c r="I851" s="10"/>
      <c r="J851" s="10"/>
    </row>
    <row r="852" spans="1:10" ht="15.75" customHeight="1" x14ac:dyDescent="0.25">
      <c r="A852" s="19"/>
      <c r="B852" s="10"/>
      <c r="G852" s="21"/>
      <c r="H852" s="10"/>
      <c r="I852" s="10"/>
      <c r="J852" s="10"/>
    </row>
    <row r="853" spans="1:10" ht="15.75" customHeight="1" x14ac:dyDescent="0.25">
      <c r="A853" s="19"/>
      <c r="B853" s="10"/>
      <c r="G853" s="21"/>
      <c r="H853" s="10"/>
      <c r="I853" s="10"/>
      <c r="J853" s="10"/>
    </row>
    <row r="854" spans="1:10" ht="15.75" customHeight="1" x14ac:dyDescent="0.25">
      <c r="A854" s="19"/>
      <c r="B854" s="10"/>
      <c r="G854" s="21"/>
      <c r="H854" s="10"/>
      <c r="I854" s="10"/>
      <c r="J854" s="10"/>
    </row>
    <row r="855" spans="1:10" ht="15.75" customHeight="1" x14ac:dyDescent="0.25">
      <c r="A855" s="19"/>
      <c r="B855" s="10"/>
      <c r="G855" s="21"/>
      <c r="H855" s="10"/>
      <c r="I855" s="10"/>
      <c r="J855" s="10"/>
    </row>
    <row r="856" spans="1:10" ht="15.75" customHeight="1" x14ac:dyDescent="0.25">
      <c r="A856" s="19"/>
      <c r="B856" s="10"/>
      <c r="G856" s="21"/>
      <c r="H856" s="10"/>
      <c r="I856" s="10"/>
      <c r="J856" s="10"/>
    </row>
    <row r="857" spans="1:10" ht="15.75" customHeight="1" x14ac:dyDescent="0.25">
      <c r="A857" s="19"/>
      <c r="B857" s="10"/>
      <c r="G857" s="21"/>
      <c r="H857" s="10"/>
      <c r="I857" s="10"/>
      <c r="J857" s="10"/>
    </row>
    <row r="858" spans="1:10" ht="15.75" customHeight="1" x14ac:dyDescent="0.25">
      <c r="A858" s="19"/>
      <c r="B858" s="10"/>
      <c r="G858" s="21"/>
      <c r="H858" s="10"/>
      <c r="I858" s="10"/>
      <c r="J858" s="10"/>
    </row>
    <row r="859" spans="1:10" ht="15.75" customHeight="1" x14ac:dyDescent="0.25">
      <c r="A859" s="19"/>
      <c r="B859" s="10"/>
      <c r="G859" s="21"/>
      <c r="H859" s="10"/>
      <c r="I859" s="10"/>
      <c r="J859" s="10"/>
    </row>
    <row r="860" spans="1:10" ht="15.75" customHeight="1" x14ac:dyDescent="0.25">
      <c r="A860" s="19"/>
      <c r="B860" s="10"/>
      <c r="G860" s="21"/>
      <c r="H860" s="10"/>
      <c r="I860" s="10"/>
      <c r="J860" s="10"/>
    </row>
    <row r="861" spans="1:10" ht="15.75" customHeight="1" x14ac:dyDescent="0.25">
      <c r="A861" s="19"/>
      <c r="B861" s="10"/>
      <c r="G861" s="21"/>
      <c r="H861" s="10"/>
      <c r="I861" s="10"/>
      <c r="J861" s="10"/>
    </row>
    <row r="862" spans="1:10" ht="15.75" customHeight="1" x14ac:dyDescent="0.25">
      <c r="A862" s="19"/>
      <c r="B862" s="10"/>
      <c r="G862" s="21"/>
      <c r="H862" s="10"/>
      <c r="I862" s="10"/>
      <c r="J862" s="10"/>
    </row>
    <row r="863" spans="1:10" ht="15.75" customHeight="1" x14ac:dyDescent="0.25">
      <c r="A863" s="19"/>
      <c r="B863" s="10"/>
      <c r="G863" s="21"/>
      <c r="H863" s="10"/>
      <c r="I863" s="10"/>
      <c r="J863" s="10"/>
    </row>
    <row r="864" spans="1:10" ht="15.75" customHeight="1" x14ac:dyDescent="0.25">
      <c r="A864" s="19"/>
      <c r="B864" s="10"/>
      <c r="G864" s="21"/>
      <c r="H864" s="10"/>
      <c r="I864" s="10"/>
      <c r="J864" s="10"/>
    </row>
    <row r="865" spans="1:10" ht="15.75" customHeight="1" x14ac:dyDescent="0.25">
      <c r="A865" s="19"/>
      <c r="B865" s="10"/>
      <c r="G865" s="21"/>
      <c r="H865" s="10"/>
      <c r="I865" s="10"/>
      <c r="J865" s="10"/>
    </row>
    <row r="866" spans="1:10" ht="15.75" customHeight="1" x14ac:dyDescent="0.25">
      <c r="A866" s="19"/>
      <c r="B866" s="10"/>
      <c r="G866" s="21"/>
      <c r="H866" s="10"/>
      <c r="I866" s="10"/>
      <c r="J866" s="10"/>
    </row>
    <row r="867" spans="1:10" ht="15.75" customHeight="1" x14ac:dyDescent="0.25">
      <c r="A867" s="19"/>
      <c r="B867" s="10"/>
      <c r="G867" s="21"/>
      <c r="H867" s="10"/>
      <c r="I867" s="10"/>
      <c r="J867" s="10"/>
    </row>
    <row r="868" spans="1:10" ht="15.75" customHeight="1" x14ac:dyDescent="0.25">
      <c r="A868" s="19"/>
      <c r="B868" s="10"/>
      <c r="G868" s="21"/>
      <c r="H868" s="10"/>
      <c r="I868" s="10"/>
      <c r="J868" s="10"/>
    </row>
    <row r="869" spans="1:10" ht="15.75" customHeight="1" x14ac:dyDescent="0.25">
      <c r="A869" s="19"/>
      <c r="B869" s="10"/>
      <c r="G869" s="21"/>
      <c r="H869" s="10"/>
      <c r="I869" s="10"/>
      <c r="J869" s="10"/>
    </row>
    <row r="870" spans="1:10" ht="15.75" customHeight="1" x14ac:dyDescent="0.25">
      <c r="A870" s="19"/>
      <c r="B870" s="10"/>
      <c r="G870" s="21"/>
      <c r="H870" s="10"/>
      <c r="I870" s="10"/>
      <c r="J870" s="10"/>
    </row>
    <row r="871" spans="1:10" ht="15.75" customHeight="1" x14ac:dyDescent="0.25">
      <c r="A871" s="19"/>
      <c r="B871" s="10"/>
      <c r="G871" s="21"/>
      <c r="H871" s="10"/>
      <c r="I871" s="10"/>
      <c r="J871" s="10"/>
    </row>
    <row r="872" spans="1:10" ht="15.75" customHeight="1" x14ac:dyDescent="0.25">
      <c r="A872" s="19"/>
      <c r="B872" s="10"/>
      <c r="G872" s="21"/>
      <c r="H872" s="10"/>
      <c r="I872" s="10"/>
      <c r="J872" s="10"/>
    </row>
    <row r="873" spans="1:10" ht="15.75" customHeight="1" x14ac:dyDescent="0.25">
      <c r="A873" s="19"/>
      <c r="B873" s="10"/>
      <c r="G873" s="21"/>
      <c r="H873" s="10"/>
      <c r="I873" s="10"/>
      <c r="J873" s="10"/>
    </row>
    <row r="874" spans="1:10" ht="15.75" customHeight="1" x14ac:dyDescent="0.25">
      <c r="A874" s="19"/>
      <c r="B874" s="10"/>
      <c r="G874" s="21"/>
      <c r="H874" s="10"/>
      <c r="I874" s="10"/>
      <c r="J874" s="10"/>
    </row>
    <row r="875" spans="1:10" ht="15.75" customHeight="1" x14ac:dyDescent="0.25">
      <c r="A875" s="19"/>
      <c r="B875" s="10"/>
      <c r="G875" s="21"/>
      <c r="H875" s="10"/>
      <c r="I875" s="10"/>
      <c r="J875" s="10"/>
    </row>
    <row r="876" spans="1:10" ht="15.75" customHeight="1" x14ac:dyDescent="0.25">
      <c r="A876" s="19"/>
      <c r="B876" s="10"/>
      <c r="G876" s="21"/>
      <c r="H876" s="10"/>
      <c r="I876" s="10"/>
      <c r="J876" s="10"/>
    </row>
    <row r="877" spans="1:10" ht="15.75" customHeight="1" x14ac:dyDescent="0.25">
      <c r="A877" s="19"/>
      <c r="B877" s="10"/>
      <c r="G877" s="21"/>
      <c r="H877" s="10"/>
      <c r="I877" s="10"/>
      <c r="J877" s="10"/>
    </row>
    <row r="878" spans="1:10" ht="15.75" customHeight="1" x14ac:dyDescent="0.25">
      <c r="A878" s="19"/>
      <c r="B878" s="10"/>
      <c r="G878" s="21"/>
      <c r="H878" s="10"/>
      <c r="I878" s="10"/>
      <c r="J878" s="10"/>
    </row>
    <row r="879" spans="1:10" ht="15.75" customHeight="1" x14ac:dyDescent="0.25">
      <c r="A879" s="19"/>
      <c r="B879" s="10"/>
      <c r="G879" s="21"/>
      <c r="H879" s="10"/>
      <c r="I879" s="10"/>
      <c r="J879" s="10"/>
    </row>
    <row r="880" spans="1:10" ht="15.75" customHeight="1" x14ac:dyDescent="0.25">
      <c r="A880" s="19"/>
      <c r="B880" s="10"/>
      <c r="G880" s="21"/>
      <c r="H880" s="10"/>
      <c r="I880" s="10"/>
      <c r="J880" s="10"/>
    </row>
    <row r="881" spans="1:10" ht="15.75" customHeight="1" x14ac:dyDescent="0.25">
      <c r="A881" s="19"/>
      <c r="B881" s="10"/>
      <c r="G881" s="21"/>
      <c r="H881" s="10"/>
      <c r="I881" s="10"/>
      <c r="J881" s="10"/>
    </row>
    <row r="882" spans="1:10" ht="15.75" customHeight="1" x14ac:dyDescent="0.25">
      <c r="A882" s="19"/>
      <c r="B882" s="10"/>
      <c r="G882" s="21"/>
      <c r="H882" s="10"/>
      <c r="I882" s="10"/>
      <c r="J882" s="10"/>
    </row>
    <row r="883" spans="1:10" ht="15.75" customHeight="1" x14ac:dyDescent="0.25">
      <c r="A883" s="19"/>
      <c r="B883" s="10"/>
      <c r="G883" s="21"/>
      <c r="H883" s="10"/>
      <c r="I883" s="10"/>
      <c r="J883" s="10"/>
    </row>
    <row r="884" spans="1:10" ht="15.75" customHeight="1" x14ac:dyDescent="0.25">
      <c r="A884" s="19"/>
      <c r="B884" s="10"/>
      <c r="G884" s="21"/>
      <c r="H884" s="10"/>
      <c r="I884" s="10"/>
      <c r="J884" s="10"/>
    </row>
    <row r="885" spans="1:10" ht="15.75" customHeight="1" x14ac:dyDescent="0.25">
      <c r="A885" s="19"/>
      <c r="B885" s="10"/>
      <c r="G885" s="21"/>
      <c r="H885" s="10"/>
      <c r="I885" s="10"/>
      <c r="J885" s="10"/>
    </row>
    <row r="886" spans="1:10" ht="15.75" customHeight="1" x14ac:dyDescent="0.25">
      <c r="A886" s="19"/>
      <c r="B886" s="10"/>
      <c r="G886" s="21"/>
      <c r="H886" s="10"/>
      <c r="I886" s="10"/>
      <c r="J886" s="10"/>
    </row>
    <row r="887" spans="1:10" ht="15.75" customHeight="1" x14ac:dyDescent="0.25">
      <c r="A887" s="19"/>
      <c r="B887" s="10"/>
      <c r="G887" s="21"/>
      <c r="H887" s="10"/>
      <c r="I887" s="10"/>
      <c r="J887" s="10"/>
    </row>
    <row r="888" spans="1:10" ht="15.75" customHeight="1" x14ac:dyDescent="0.25">
      <c r="A888" s="19"/>
      <c r="B888" s="10"/>
      <c r="G888" s="21"/>
      <c r="H888" s="10"/>
      <c r="I888" s="10"/>
      <c r="J888" s="10"/>
    </row>
    <row r="889" spans="1:10" ht="15.75" customHeight="1" x14ac:dyDescent="0.25">
      <c r="A889" s="19"/>
      <c r="B889" s="10"/>
      <c r="G889" s="21"/>
      <c r="H889" s="10"/>
      <c r="I889" s="10"/>
      <c r="J889" s="10"/>
    </row>
    <row r="890" spans="1:10" ht="15.75" customHeight="1" x14ac:dyDescent="0.25">
      <c r="A890" s="19"/>
      <c r="B890" s="10"/>
      <c r="G890" s="21"/>
      <c r="H890" s="10"/>
      <c r="I890" s="10"/>
      <c r="J890" s="10"/>
    </row>
    <row r="891" spans="1:10" ht="15.75" customHeight="1" x14ac:dyDescent="0.25">
      <c r="A891" s="19"/>
      <c r="B891" s="10"/>
      <c r="G891" s="21"/>
      <c r="H891" s="10"/>
      <c r="I891" s="10"/>
      <c r="J891" s="10"/>
    </row>
    <row r="892" spans="1:10" ht="15.75" customHeight="1" x14ac:dyDescent="0.25">
      <c r="A892" s="19"/>
      <c r="B892" s="10"/>
      <c r="G892" s="21"/>
      <c r="H892" s="10"/>
      <c r="I892" s="10"/>
      <c r="J892" s="10"/>
    </row>
    <row r="893" spans="1:10" ht="15.75" customHeight="1" x14ac:dyDescent="0.25">
      <c r="A893" s="19"/>
      <c r="B893" s="10"/>
      <c r="G893" s="21"/>
      <c r="H893" s="10"/>
      <c r="I893" s="10"/>
      <c r="J893" s="10"/>
    </row>
    <row r="894" spans="1:10" ht="15.75" customHeight="1" x14ac:dyDescent="0.25">
      <c r="A894" s="19"/>
      <c r="B894" s="10"/>
      <c r="G894" s="21"/>
      <c r="H894" s="10"/>
      <c r="I894" s="10"/>
      <c r="J894" s="10"/>
    </row>
    <row r="895" spans="1:10" ht="15.75" customHeight="1" x14ac:dyDescent="0.25">
      <c r="A895" s="19"/>
      <c r="B895" s="10"/>
      <c r="G895" s="21"/>
      <c r="H895" s="10"/>
      <c r="I895" s="10"/>
      <c r="J895" s="10"/>
    </row>
    <row r="896" spans="1:10" ht="15.75" customHeight="1" x14ac:dyDescent="0.25">
      <c r="A896" s="19"/>
      <c r="B896" s="10"/>
      <c r="G896" s="21"/>
      <c r="H896" s="10"/>
      <c r="I896" s="10"/>
      <c r="J896" s="10"/>
    </row>
    <row r="897" spans="1:10" ht="15.75" customHeight="1" x14ac:dyDescent="0.25">
      <c r="A897" s="19"/>
      <c r="B897" s="10"/>
      <c r="G897" s="21"/>
      <c r="H897" s="10"/>
      <c r="I897" s="10"/>
      <c r="J897" s="10"/>
    </row>
    <row r="898" spans="1:10" ht="15.75" customHeight="1" x14ac:dyDescent="0.25">
      <c r="A898" s="19"/>
      <c r="B898" s="10"/>
      <c r="G898" s="21"/>
      <c r="H898" s="10"/>
      <c r="I898" s="10"/>
      <c r="J898" s="10"/>
    </row>
    <row r="899" spans="1:10" ht="15.75" customHeight="1" x14ac:dyDescent="0.25">
      <c r="A899" s="19"/>
      <c r="B899" s="10"/>
      <c r="G899" s="21"/>
      <c r="H899" s="10"/>
      <c r="I899" s="10"/>
      <c r="J899" s="10"/>
    </row>
    <row r="900" spans="1:10" ht="15.75" customHeight="1" x14ac:dyDescent="0.25">
      <c r="A900" s="19"/>
      <c r="B900" s="10"/>
      <c r="G900" s="21"/>
      <c r="H900" s="10"/>
      <c r="I900" s="10"/>
      <c r="J900" s="10"/>
    </row>
    <row r="901" spans="1:10" ht="15.75" customHeight="1" x14ac:dyDescent="0.25">
      <c r="A901" s="19"/>
      <c r="B901" s="10"/>
      <c r="G901" s="21"/>
      <c r="H901" s="10"/>
      <c r="I901" s="10"/>
      <c r="J901" s="10"/>
    </row>
    <row r="902" spans="1:10" ht="15.75" customHeight="1" x14ac:dyDescent="0.25">
      <c r="A902" s="19"/>
      <c r="B902" s="10"/>
      <c r="G902" s="21"/>
      <c r="H902" s="10"/>
      <c r="I902" s="10"/>
      <c r="J902" s="10"/>
    </row>
    <row r="903" spans="1:10" ht="15.75" customHeight="1" x14ac:dyDescent="0.25">
      <c r="A903" s="19"/>
      <c r="B903" s="10"/>
      <c r="G903" s="21"/>
      <c r="H903" s="10"/>
      <c r="I903" s="10"/>
      <c r="J903" s="10"/>
    </row>
    <row r="904" spans="1:10" ht="15.75" customHeight="1" x14ac:dyDescent="0.25">
      <c r="A904" s="19"/>
      <c r="B904" s="10"/>
      <c r="G904" s="21"/>
      <c r="H904" s="10"/>
      <c r="I904" s="10"/>
      <c r="J904" s="10"/>
    </row>
    <row r="905" spans="1:10" ht="15.75" customHeight="1" x14ac:dyDescent="0.25">
      <c r="A905" s="19"/>
      <c r="B905" s="10"/>
      <c r="G905" s="21"/>
      <c r="H905" s="10"/>
      <c r="I905" s="10"/>
      <c r="J905" s="10"/>
    </row>
    <row r="906" spans="1:10" ht="15.75" customHeight="1" x14ac:dyDescent="0.25">
      <c r="A906" s="19"/>
      <c r="B906" s="10"/>
      <c r="G906" s="21"/>
      <c r="H906" s="10"/>
      <c r="I906" s="10"/>
      <c r="J906" s="10"/>
    </row>
    <row r="907" spans="1:10" ht="15.75" customHeight="1" x14ac:dyDescent="0.25">
      <c r="A907" s="19"/>
      <c r="B907" s="10"/>
      <c r="G907" s="21"/>
      <c r="H907" s="10"/>
      <c r="I907" s="10"/>
      <c r="J907" s="10"/>
    </row>
    <row r="908" spans="1:10" ht="15.75" customHeight="1" x14ac:dyDescent="0.25">
      <c r="A908" s="19"/>
      <c r="B908" s="10"/>
      <c r="G908" s="21"/>
      <c r="H908" s="10"/>
      <c r="I908" s="10"/>
      <c r="J908" s="10"/>
    </row>
    <row r="909" spans="1:10" ht="15.75" customHeight="1" x14ac:dyDescent="0.25">
      <c r="A909" s="19"/>
      <c r="B909" s="10"/>
      <c r="G909" s="21"/>
      <c r="H909" s="10"/>
      <c r="I909" s="10"/>
      <c r="J909" s="10"/>
    </row>
    <row r="910" spans="1:10" ht="15.75" customHeight="1" x14ac:dyDescent="0.25">
      <c r="A910" s="19"/>
      <c r="B910" s="10"/>
      <c r="G910" s="21"/>
      <c r="H910" s="10"/>
      <c r="I910" s="10"/>
      <c r="J910" s="10"/>
    </row>
    <row r="911" spans="1:10" ht="15.75" customHeight="1" x14ac:dyDescent="0.25">
      <c r="A911" s="19"/>
      <c r="B911" s="10"/>
      <c r="G911" s="21"/>
      <c r="H911" s="10"/>
      <c r="I911" s="10"/>
      <c r="J911" s="10"/>
    </row>
    <row r="912" spans="1:10" ht="15.75" customHeight="1" x14ac:dyDescent="0.25">
      <c r="A912" s="19"/>
      <c r="B912" s="10"/>
      <c r="G912" s="21"/>
      <c r="H912" s="10"/>
      <c r="I912" s="10"/>
      <c r="J912" s="10"/>
    </row>
    <row r="913" spans="1:10" ht="15.75" customHeight="1" x14ac:dyDescent="0.25">
      <c r="A913" s="19"/>
      <c r="B913" s="10"/>
      <c r="G913" s="21"/>
      <c r="H913" s="10"/>
      <c r="I913" s="10"/>
      <c r="J913" s="10"/>
    </row>
    <row r="914" spans="1:10" ht="15.75" customHeight="1" x14ac:dyDescent="0.25">
      <c r="A914" s="19"/>
      <c r="B914" s="10"/>
      <c r="G914" s="21"/>
      <c r="H914" s="10"/>
      <c r="I914" s="10"/>
      <c r="J914" s="10"/>
    </row>
    <row r="915" spans="1:10" ht="15.75" customHeight="1" x14ac:dyDescent="0.25">
      <c r="A915" s="19"/>
      <c r="B915" s="10"/>
      <c r="G915" s="21"/>
      <c r="H915" s="10"/>
      <c r="I915" s="10"/>
      <c r="J915" s="10"/>
    </row>
    <row r="916" spans="1:10" ht="15.75" customHeight="1" x14ac:dyDescent="0.25">
      <c r="A916" s="19"/>
      <c r="B916" s="10"/>
      <c r="G916" s="21"/>
      <c r="H916" s="10"/>
      <c r="I916" s="10"/>
      <c r="J916" s="10"/>
    </row>
    <row r="917" spans="1:10" ht="15.75" customHeight="1" x14ac:dyDescent="0.25">
      <c r="A917" s="19"/>
      <c r="B917" s="10"/>
      <c r="G917" s="21"/>
      <c r="H917" s="10"/>
      <c r="I917" s="10"/>
      <c r="J917" s="10"/>
    </row>
    <row r="918" spans="1:10" ht="15.75" customHeight="1" x14ac:dyDescent="0.25">
      <c r="A918" s="19"/>
      <c r="B918" s="10"/>
      <c r="G918" s="21"/>
      <c r="H918" s="10"/>
      <c r="I918" s="10"/>
      <c r="J918" s="10"/>
    </row>
    <row r="919" spans="1:10" ht="15.75" customHeight="1" x14ac:dyDescent="0.25">
      <c r="A919" s="19"/>
      <c r="B919" s="10"/>
      <c r="G919" s="21"/>
      <c r="H919" s="10"/>
      <c r="I919" s="10"/>
      <c r="J919" s="10"/>
    </row>
    <row r="920" spans="1:10" ht="15.75" customHeight="1" x14ac:dyDescent="0.25">
      <c r="A920" s="19"/>
      <c r="B920" s="10"/>
      <c r="G920" s="21"/>
      <c r="H920" s="10"/>
      <c r="I920" s="10"/>
      <c r="J920" s="10"/>
    </row>
    <row r="921" spans="1:10" ht="15.75" customHeight="1" x14ac:dyDescent="0.25">
      <c r="A921" s="19"/>
      <c r="B921" s="10"/>
      <c r="G921" s="21"/>
      <c r="H921" s="10"/>
      <c r="I921" s="10"/>
      <c r="J921" s="10"/>
    </row>
    <row r="922" spans="1:10" ht="15.75" customHeight="1" x14ac:dyDescent="0.25">
      <c r="A922" s="19"/>
      <c r="B922" s="10"/>
      <c r="G922" s="21"/>
      <c r="H922" s="10"/>
      <c r="I922" s="10"/>
      <c r="J922" s="10"/>
    </row>
    <row r="923" spans="1:10" ht="15.75" customHeight="1" x14ac:dyDescent="0.25">
      <c r="A923" s="19"/>
      <c r="B923" s="10"/>
      <c r="G923" s="21"/>
      <c r="H923" s="10"/>
      <c r="I923" s="10"/>
      <c r="J923" s="10"/>
    </row>
    <row r="924" spans="1:10" ht="15.75" customHeight="1" x14ac:dyDescent="0.25">
      <c r="A924" s="19"/>
      <c r="B924" s="10"/>
      <c r="G924" s="21"/>
      <c r="H924" s="10"/>
      <c r="I924" s="10"/>
      <c r="J924" s="10"/>
    </row>
    <row r="925" spans="1:10" ht="15.75" customHeight="1" x14ac:dyDescent="0.25">
      <c r="A925" s="19"/>
      <c r="B925" s="10"/>
      <c r="G925" s="21"/>
      <c r="H925" s="10"/>
      <c r="I925" s="10"/>
      <c r="J925" s="10"/>
    </row>
    <row r="926" spans="1:10" ht="15.75" customHeight="1" x14ac:dyDescent="0.25">
      <c r="A926" s="19"/>
      <c r="B926" s="10"/>
      <c r="G926" s="21"/>
      <c r="H926" s="10"/>
      <c r="I926" s="10"/>
      <c r="J926" s="10"/>
    </row>
    <row r="927" spans="1:10" ht="15.75" customHeight="1" x14ac:dyDescent="0.25">
      <c r="A927" s="19"/>
      <c r="B927" s="10"/>
      <c r="G927" s="21"/>
      <c r="H927" s="10"/>
      <c r="I927" s="10"/>
      <c r="J927" s="10"/>
    </row>
    <row r="928" spans="1:10" ht="15.75" customHeight="1" x14ac:dyDescent="0.25">
      <c r="A928" s="19"/>
      <c r="B928" s="10"/>
      <c r="G928" s="21"/>
      <c r="H928" s="10"/>
      <c r="I928" s="10"/>
      <c r="J928" s="10"/>
    </row>
    <row r="929" spans="1:10" ht="15.75" customHeight="1" x14ac:dyDescent="0.25">
      <c r="A929" s="19"/>
      <c r="B929" s="10"/>
      <c r="G929" s="21"/>
      <c r="H929" s="10"/>
      <c r="I929" s="10"/>
      <c r="J929" s="10"/>
    </row>
    <row r="930" spans="1:10" ht="15.75" customHeight="1" x14ac:dyDescent="0.25">
      <c r="A930" s="19"/>
      <c r="B930" s="10"/>
      <c r="G930" s="21"/>
      <c r="H930" s="10"/>
      <c r="I930" s="10"/>
      <c r="J930" s="10"/>
    </row>
    <row r="931" spans="1:10" ht="15.75" customHeight="1" x14ac:dyDescent="0.25">
      <c r="A931" s="19"/>
      <c r="B931" s="10"/>
      <c r="G931" s="21"/>
      <c r="H931" s="10"/>
      <c r="I931" s="10"/>
      <c r="J931" s="10"/>
    </row>
    <row r="932" spans="1:10" ht="15.75" customHeight="1" x14ac:dyDescent="0.25">
      <c r="A932" s="19"/>
      <c r="B932" s="10"/>
      <c r="G932" s="21"/>
      <c r="H932" s="10"/>
      <c r="I932" s="10"/>
      <c r="J932" s="10"/>
    </row>
    <row r="933" spans="1:10" ht="15.75" customHeight="1" x14ac:dyDescent="0.25">
      <c r="A933" s="19"/>
      <c r="B933" s="10"/>
      <c r="G933" s="21"/>
      <c r="H933" s="10"/>
      <c r="I933" s="10"/>
      <c r="J933" s="10"/>
    </row>
    <row r="934" spans="1:10" ht="15.75" customHeight="1" x14ac:dyDescent="0.25">
      <c r="A934" s="19"/>
      <c r="B934" s="10"/>
      <c r="G934" s="21"/>
      <c r="H934" s="10"/>
      <c r="I934" s="10"/>
      <c r="J934" s="10"/>
    </row>
    <row r="935" spans="1:10" ht="15.75" customHeight="1" x14ac:dyDescent="0.25">
      <c r="A935" s="19"/>
      <c r="B935" s="10"/>
      <c r="G935" s="21"/>
      <c r="H935" s="10"/>
      <c r="I935" s="10"/>
      <c r="J935" s="10"/>
    </row>
    <row r="936" spans="1:10" ht="15.75" customHeight="1" x14ac:dyDescent="0.25">
      <c r="A936" s="19"/>
      <c r="B936" s="10"/>
      <c r="G936" s="21"/>
      <c r="H936" s="10"/>
      <c r="I936" s="10"/>
      <c r="J936" s="10"/>
    </row>
    <row r="937" spans="1:10" ht="15.75" customHeight="1" x14ac:dyDescent="0.25">
      <c r="A937" s="19"/>
      <c r="B937" s="10"/>
      <c r="G937" s="21"/>
      <c r="H937" s="10"/>
      <c r="I937" s="10"/>
      <c r="J937" s="10"/>
    </row>
    <row r="938" spans="1:10" ht="15.75" customHeight="1" x14ac:dyDescent="0.25">
      <c r="A938" s="19"/>
      <c r="B938" s="10"/>
      <c r="G938" s="21"/>
      <c r="H938" s="10"/>
      <c r="I938" s="10"/>
      <c r="J938" s="10"/>
    </row>
    <row r="939" spans="1:10" ht="15.75" customHeight="1" x14ac:dyDescent="0.25">
      <c r="A939" s="19"/>
      <c r="B939" s="10"/>
      <c r="G939" s="21"/>
      <c r="H939" s="10"/>
      <c r="I939" s="10"/>
      <c r="J939" s="10"/>
    </row>
    <row r="940" spans="1:10" ht="15.75" customHeight="1" x14ac:dyDescent="0.25">
      <c r="A940" s="19"/>
      <c r="B940" s="10"/>
      <c r="G940" s="21"/>
      <c r="H940" s="10"/>
      <c r="I940" s="10"/>
      <c r="J940" s="10"/>
    </row>
    <row r="941" spans="1:10" ht="15.75" customHeight="1" x14ac:dyDescent="0.25">
      <c r="A941" s="19"/>
      <c r="B941" s="10"/>
      <c r="G941" s="21"/>
      <c r="H941" s="10"/>
      <c r="I941" s="10"/>
      <c r="J941" s="10"/>
    </row>
    <row r="942" spans="1:10" ht="15.75" customHeight="1" x14ac:dyDescent="0.25">
      <c r="A942" s="19"/>
      <c r="B942" s="10"/>
      <c r="G942" s="21"/>
      <c r="H942" s="10"/>
      <c r="I942" s="10"/>
      <c r="J942" s="10"/>
    </row>
    <row r="943" spans="1:10" ht="15.75" customHeight="1" x14ac:dyDescent="0.25">
      <c r="A943" s="19"/>
      <c r="B943" s="10"/>
      <c r="G943" s="21"/>
      <c r="H943" s="10"/>
      <c r="I943" s="10"/>
      <c r="J943" s="10"/>
    </row>
    <row r="944" spans="1:10" ht="15.75" customHeight="1" x14ac:dyDescent="0.25">
      <c r="A944" s="19"/>
      <c r="B944" s="10"/>
      <c r="G944" s="21"/>
      <c r="H944" s="10"/>
      <c r="I944" s="10"/>
      <c r="J944" s="10"/>
    </row>
    <row r="945" spans="1:10" ht="15.75" customHeight="1" x14ac:dyDescent="0.25">
      <c r="A945" s="19"/>
      <c r="B945" s="10"/>
      <c r="G945" s="21"/>
      <c r="H945" s="10"/>
      <c r="I945" s="10"/>
      <c r="J945" s="10"/>
    </row>
    <row r="946" spans="1:10" ht="15.75" customHeight="1" x14ac:dyDescent="0.25">
      <c r="A946" s="19"/>
      <c r="B946" s="10"/>
      <c r="G946" s="21"/>
      <c r="H946" s="10"/>
      <c r="I946" s="10"/>
      <c r="J946" s="10"/>
    </row>
    <row r="947" spans="1:10" ht="15.75" customHeight="1" x14ac:dyDescent="0.25">
      <c r="A947" s="19"/>
      <c r="B947" s="10"/>
      <c r="G947" s="21"/>
      <c r="H947" s="10"/>
      <c r="I947" s="10"/>
      <c r="J947" s="10"/>
    </row>
    <row r="948" spans="1:10" ht="15.75" customHeight="1" x14ac:dyDescent="0.25">
      <c r="A948" s="19"/>
      <c r="B948" s="10"/>
      <c r="G948" s="21"/>
      <c r="H948" s="10"/>
      <c r="I948" s="10"/>
      <c r="J948" s="10"/>
    </row>
    <row r="949" spans="1:10" ht="15.75" customHeight="1" x14ac:dyDescent="0.25">
      <c r="A949" s="19"/>
      <c r="B949" s="10"/>
      <c r="G949" s="21"/>
      <c r="H949" s="10"/>
      <c r="I949" s="10"/>
      <c r="J949" s="10"/>
    </row>
    <row r="950" spans="1:10" ht="15.75" customHeight="1" x14ac:dyDescent="0.25">
      <c r="A950" s="19"/>
      <c r="B950" s="10"/>
      <c r="G950" s="21"/>
      <c r="H950" s="10"/>
      <c r="I950" s="10"/>
      <c r="J950" s="10"/>
    </row>
    <row r="951" spans="1:10" ht="15.75" customHeight="1" x14ac:dyDescent="0.25">
      <c r="A951" s="19"/>
      <c r="B951" s="10"/>
      <c r="G951" s="21"/>
      <c r="H951" s="10"/>
      <c r="I951" s="10"/>
      <c r="J951" s="10"/>
    </row>
    <row r="952" spans="1:10" ht="15.75" customHeight="1" x14ac:dyDescent="0.25">
      <c r="A952" s="19"/>
      <c r="B952" s="10"/>
      <c r="G952" s="21"/>
      <c r="H952" s="10"/>
      <c r="I952" s="10"/>
      <c r="J952" s="10"/>
    </row>
    <row r="953" spans="1:10" ht="15.75" customHeight="1" x14ac:dyDescent="0.25">
      <c r="A953" s="19"/>
      <c r="B953" s="10"/>
      <c r="G953" s="21"/>
      <c r="H953" s="10"/>
      <c r="I953" s="10"/>
      <c r="J953" s="10"/>
    </row>
    <row r="954" spans="1:10" ht="15.75" customHeight="1" x14ac:dyDescent="0.25">
      <c r="A954" s="19"/>
      <c r="B954" s="10"/>
      <c r="G954" s="21"/>
      <c r="H954" s="10"/>
      <c r="I954" s="10"/>
      <c r="J954" s="10"/>
    </row>
    <row r="955" spans="1:10" ht="15.75" customHeight="1" x14ac:dyDescent="0.25">
      <c r="A955" s="19"/>
      <c r="B955" s="10"/>
      <c r="G955" s="21"/>
      <c r="H955" s="10"/>
      <c r="I955" s="10"/>
      <c r="J955" s="10"/>
    </row>
    <row r="956" spans="1:10" ht="15.75" customHeight="1" x14ac:dyDescent="0.25">
      <c r="A956" s="19"/>
      <c r="B956" s="10"/>
      <c r="G956" s="21"/>
      <c r="H956" s="10"/>
      <c r="I956" s="10"/>
      <c r="J956" s="10"/>
    </row>
    <row r="957" spans="1:10" ht="15.75" customHeight="1" x14ac:dyDescent="0.25">
      <c r="A957" s="19"/>
      <c r="B957" s="10"/>
      <c r="G957" s="21"/>
      <c r="H957" s="10"/>
      <c r="I957" s="10"/>
      <c r="J957" s="10"/>
    </row>
    <row r="958" spans="1:10" ht="15.75" customHeight="1" x14ac:dyDescent="0.25">
      <c r="A958" s="19"/>
      <c r="B958" s="10"/>
      <c r="G958" s="21"/>
      <c r="H958" s="10"/>
      <c r="I958" s="10"/>
      <c r="J958" s="10"/>
    </row>
    <row r="959" spans="1:10" ht="15.75" customHeight="1" x14ac:dyDescent="0.25">
      <c r="A959" s="19"/>
      <c r="B959" s="10"/>
      <c r="G959" s="21"/>
      <c r="H959" s="10"/>
      <c r="I959" s="10"/>
      <c r="J959" s="10"/>
    </row>
    <row r="960" spans="1:10" ht="15.75" customHeight="1" x14ac:dyDescent="0.25">
      <c r="A960" s="19"/>
      <c r="B960" s="10"/>
      <c r="G960" s="21"/>
      <c r="H960" s="10"/>
      <c r="I960" s="10"/>
      <c r="J960" s="10"/>
    </row>
    <row r="961" spans="1:10" ht="15.75" customHeight="1" x14ac:dyDescent="0.25">
      <c r="A961" s="19"/>
      <c r="B961" s="10"/>
      <c r="G961" s="21"/>
      <c r="H961" s="10"/>
      <c r="I961" s="10"/>
      <c r="J961" s="10"/>
    </row>
    <row r="962" spans="1:10" ht="15.75" customHeight="1" x14ac:dyDescent="0.25">
      <c r="A962" s="19"/>
      <c r="B962" s="10"/>
      <c r="G962" s="21"/>
      <c r="H962" s="10"/>
      <c r="I962" s="10"/>
      <c r="J962" s="10"/>
    </row>
    <row r="963" spans="1:10" ht="15.75" customHeight="1" x14ac:dyDescent="0.25">
      <c r="A963" s="19"/>
      <c r="B963" s="10"/>
      <c r="G963" s="21"/>
      <c r="H963" s="10"/>
      <c r="I963" s="10"/>
      <c r="J963" s="10"/>
    </row>
    <row r="964" spans="1:10" ht="15.75" customHeight="1" x14ac:dyDescent="0.25">
      <c r="A964" s="19"/>
      <c r="B964" s="10"/>
      <c r="G964" s="21"/>
      <c r="H964" s="10"/>
      <c r="I964" s="10"/>
      <c r="J964" s="10"/>
    </row>
    <row r="965" spans="1:10" ht="15.75" customHeight="1" x14ac:dyDescent="0.25">
      <c r="A965" s="19"/>
      <c r="B965" s="10"/>
      <c r="G965" s="21"/>
      <c r="H965" s="10"/>
      <c r="I965" s="10"/>
      <c r="J965" s="10"/>
    </row>
    <row r="966" spans="1:10" ht="15.75" customHeight="1" x14ac:dyDescent="0.25">
      <c r="A966" s="19"/>
      <c r="B966" s="10"/>
      <c r="G966" s="21"/>
      <c r="H966" s="10"/>
      <c r="I966" s="10"/>
      <c r="J966" s="10"/>
    </row>
    <row r="967" spans="1:10" ht="15.75" customHeight="1" x14ac:dyDescent="0.25">
      <c r="A967" s="19"/>
      <c r="B967" s="10"/>
      <c r="G967" s="21"/>
      <c r="H967" s="10"/>
      <c r="I967" s="10"/>
      <c r="J967" s="10"/>
    </row>
    <row r="968" spans="1:10" ht="15.75" customHeight="1" x14ac:dyDescent="0.25">
      <c r="A968" s="19"/>
      <c r="B968" s="10"/>
      <c r="G968" s="21"/>
      <c r="H968" s="10"/>
      <c r="I968" s="10"/>
      <c r="J968" s="10"/>
    </row>
    <row r="969" spans="1:10" ht="15.75" customHeight="1" x14ac:dyDescent="0.25">
      <c r="A969" s="19"/>
      <c r="B969" s="10"/>
      <c r="G969" s="21"/>
      <c r="H969" s="10"/>
      <c r="I969" s="10"/>
      <c r="J969" s="10"/>
    </row>
    <row r="970" spans="1:10" ht="15.75" customHeight="1" x14ac:dyDescent="0.25">
      <c r="A970" s="19"/>
      <c r="B970" s="10"/>
      <c r="G970" s="21"/>
      <c r="H970" s="10"/>
      <c r="I970" s="10"/>
      <c r="J970" s="10"/>
    </row>
    <row r="971" spans="1:10" ht="15.75" customHeight="1" x14ac:dyDescent="0.25">
      <c r="A971" s="19"/>
      <c r="B971" s="10"/>
      <c r="G971" s="21"/>
      <c r="H971" s="10"/>
      <c r="I971" s="10"/>
      <c r="J971" s="10"/>
    </row>
    <row r="972" spans="1:10" ht="15.75" customHeight="1" x14ac:dyDescent="0.25">
      <c r="A972" s="19"/>
      <c r="B972" s="10"/>
      <c r="G972" s="21"/>
      <c r="H972" s="10"/>
      <c r="I972" s="10"/>
      <c r="J972" s="10"/>
    </row>
    <row r="973" spans="1:10" ht="15.75" customHeight="1" x14ac:dyDescent="0.25">
      <c r="A973" s="19"/>
      <c r="B973" s="10"/>
      <c r="G973" s="21"/>
      <c r="H973" s="10"/>
      <c r="I973" s="10"/>
      <c r="J973" s="10"/>
    </row>
    <row r="974" spans="1:10" ht="15.75" customHeight="1" x14ac:dyDescent="0.25">
      <c r="A974" s="19"/>
      <c r="B974" s="10"/>
      <c r="G974" s="21"/>
      <c r="H974" s="10"/>
      <c r="I974" s="10"/>
      <c r="J974" s="10"/>
    </row>
    <row r="975" spans="1:10" ht="15.75" customHeight="1" x14ac:dyDescent="0.25">
      <c r="A975" s="19"/>
      <c r="B975" s="10"/>
      <c r="G975" s="21"/>
      <c r="H975" s="10"/>
      <c r="I975" s="10"/>
      <c r="J975" s="10"/>
    </row>
    <row r="976" spans="1:10" ht="15.75" customHeight="1" x14ac:dyDescent="0.25">
      <c r="A976" s="19"/>
      <c r="B976" s="10"/>
      <c r="G976" s="21"/>
      <c r="H976" s="10"/>
      <c r="I976" s="10"/>
      <c r="J976" s="10"/>
    </row>
    <row r="977" spans="1:10" ht="15.75" customHeight="1" x14ac:dyDescent="0.25">
      <c r="A977" s="19"/>
      <c r="B977" s="10"/>
      <c r="G977" s="21"/>
      <c r="H977" s="10"/>
      <c r="I977" s="10"/>
      <c r="J977" s="10"/>
    </row>
    <row r="978" spans="1:10" ht="15.75" customHeight="1" x14ac:dyDescent="0.25">
      <c r="A978" s="19"/>
      <c r="B978" s="10"/>
      <c r="G978" s="21"/>
      <c r="H978" s="10"/>
      <c r="I978" s="10"/>
      <c r="J978" s="10"/>
    </row>
    <row r="979" spans="1:10" ht="15.75" customHeight="1" x14ac:dyDescent="0.25">
      <c r="A979" s="19"/>
      <c r="B979" s="10"/>
      <c r="G979" s="21"/>
      <c r="H979" s="10"/>
      <c r="I979" s="10"/>
      <c r="J979" s="10"/>
    </row>
    <row r="980" spans="1:10" ht="15.75" customHeight="1" x14ac:dyDescent="0.25">
      <c r="A980" s="19"/>
      <c r="B980" s="10"/>
      <c r="G980" s="21"/>
      <c r="H980" s="10"/>
      <c r="I980" s="10"/>
      <c r="J980" s="10"/>
    </row>
    <row r="981" spans="1:10" ht="15.75" customHeight="1" x14ac:dyDescent="0.25">
      <c r="A981" s="19"/>
      <c r="B981" s="10"/>
      <c r="G981" s="21"/>
      <c r="H981" s="10"/>
      <c r="I981" s="10"/>
      <c r="J981" s="10"/>
    </row>
    <row r="982" spans="1:10" ht="15.75" customHeight="1" x14ac:dyDescent="0.25">
      <c r="A982" s="19"/>
      <c r="B982" s="10"/>
      <c r="G982" s="21"/>
      <c r="H982" s="10"/>
      <c r="I982" s="10"/>
      <c r="J982" s="10"/>
    </row>
    <row r="983" spans="1:10" ht="15.75" customHeight="1" x14ac:dyDescent="0.25">
      <c r="A983" s="19"/>
      <c r="B983" s="10"/>
      <c r="G983" s="21"/>
      <c r="H983" s="10"/>
      <c r="I983" s="10"/>
      <c r="J983" s="10"/>
    </row>
    <row r="984" spans="1:10" ht="15.75" customHeight="1" x14ac:dyDescent="0.25">
      <c r="A984" s="19"/>
      <c r="B984" s="10"/>
      <c r="G984" s="21"/>
      <c r="H984" s="10"/>
      <c r="I984" s="10"/>
      <c r="J984" s="10"/>
    </row>
    <row r="985" spans="1:10" ht="15.75" customHeight="1" x14ac:dyDescent="0.25">
      <c r="A985" s="19"/>
      <c r="B985" s="10"/>
      <c r="G985" s="21"/>
      <c r="H985" s="10"/>
      <c r="I985" s="10"/>
      <c r="J985" s="10"/>
    </row>
    <row r="986" spans="1:10" ht="15.75" customHeight="1" x14ac:dyDescent="0.25">
      <c r="A986" s="19"/>
      <c r="B986" s="10"/>
      <c r="G986" s="21"/>
      <c r="H986" s="10"/>
      <c r="I986" s="10"/>
      <c r="J986" s="10"/>
    </row>
    <row r="987" spans="1:10" ht="15.75" customHeight="1" x14ac:dyDescent="0.25">
      <c r="A987" s="19"/>
      <c r="B987" s="10"/>
      <c r="G987" s="21"/>
      <c r="H987" s="10"/>
      <c r="I987" s="10"/>
      <c r="J987" s="10"/>
    </row>
    <row r="988" spans="1:10" ht="15.75" customHeight="1" x14ac:dyDescent="0.25">
      <c r="A988" s="19"/>
      <c r="B988" s="10"/>
      <c r="G988" s="21"/>
      <c r="H988" s="10"/>
      <c r="I988" s="10"/>
      <c r="J988" s="10"/>
    </row>
    <row r="989" spans="1:10" ht="15.75" customHeight="1" x14ac:dyDescent="0.25">
      <c r="A989" s="19"/>
      <c r="B989" s="10"/>
      <c r="G989" s="21"/>
      <c r="H989" s="10"/>
      <c r="I989" s="10"/>
      <c r="J989" s="10"/>
    </row>
    <row r="990" spans="1:10" ht="15.75" customHeight="1" x14ac:dyDescent="0.25">
      <c r="A990" s="19"/>
      <c r="B990" s="10"/>
      <c r="G990" s="21"/>
      <c r="H990" s="10"/>
      <c r="I990" s="10"/>
      <c r="J990" s="10"/>
    </row>
    <row r="991" spans="1:10" ht="15.75" customHeight="1" x14ac:dyDescent="0.25">
      <c r="A991" s="19"/>
      <c r="B991" s="10"/>
      <c r="G991" s="21"/>
      <c r="H991" s="10"/>
      <c r="I991" s="10"/>
      <c r="J991" s="10"/>
    </row>
    <row r="992" spans="1:10" ht="15.75" customHeight="1" x14ac:dyDescent="0.25">
      <c r="A992" s="19"/>
      <c r="B992" s="10"/>
      <c r="G992" s="21"/>
      <c r="H992" s="10"/>
      <c r="I992" s="10"/>
      <c r="J992" s="10"/>
    </row>
    <row r="993" spans="1:10" ht="15.75" customHeight="1" x14ac:dyDescent="0.25">
      <c r="A993" s="19"/>
      <c r="B993" s="10"/>
      <c r="G993" s="21"/>
      <c r="H993" s="10"/>
      <c r="I993" s="10"/>
      <c r="J993" s="10"/>
    </row>
    <row r="994" spans="1:10" ht="15.75" customHeight="1" x14ac:dyDescent="0.25">
      <c r="A994" s="19"/>
      <c r="B994" s="10"/>
      <c r="G994" s="21"/>
      <c r="H994" s="10"/>
      <c r="I994" s="10"/>
      <c r="J994" s="10"/>
    </row>
    <row r="995" spans="1:10" ht="15.75" customHeight="1" x14ac:dyDescent="0.25">
      <c r="A995" s="19"/>
      <c r="B995" s="10"/>
      <c r="G995" s="21"/>
      <c r="H995" s="10"/>
      <c r="I995" s="10"/>
      <c r="J995" s="10"/>
    </row>
    <row r="996" spans="1:10" ht="15.75" customHeight="1" x14ac:dyDescent="0.25">
      <c r="A996" s="19"/>
      <c r="B996" s="10"/>
      <c r="G996" s="21"/>
      <c r="H996" s="10"/>
      <c r="I996" s="10"/>
      <c r="J996" s="10"/>
    </row>
    <row r="997" spans="1:10" ht="15.75" customHeight="1" x14ac:dyDescent="0.25">
      <c r="A997" s="19"/>
      <c r="B997" s="10"/>
      <c r="G997" s="21"/>
      <c r="H997" s="10"/>
      <c r="I997" s="10"/>
      <c r="J997" s="10"/>
    </row>
    <row r="998" spans="1:10" ht="15.75" customHeight="1" x14ac:dyDescent="0.25">
      <c r="A998" s="19"/>
      <c r="B998" s="10"/>
      <c r="G998" s="21"/>
      <c r="H998" s="10"/>
      <c r="I998" s="10"/>
      <c r="J998" s="10"/>
    </row>
    <row r="999" spans="1:10" ht="15.75" customHeight="1" x14ac:dyDescent="0.25">
      <c r="A999" s="19"/>
      <c r="B999" s="10"/>
      <c r="G999" s="21"/>
      <c r="H999" s="10"/>
      <c r="I999" s="10"/>
      <c r="J999" s="10"/>
    </row>
    <row r="1000" spans="1:10" ht="15.75" customHeight="1" x14ac:dyDescent="0.25">
      <c r="A1000" s="19"/>
      <c r="B1000" s="10"/>
      <c r="G1000" s="21"/>
      <c r="H1000" s="10"/>
      <c r="I1000" s="10"/>
      <c r="J1000" s="10"/>
    </row>
    <row r="1001" spans="1:10" ht="15.75" customHeight="1" x14ac:dyDescent="0.25">
      <c r="A1001" s="19"/>
      <c r="B1001" s="10"/>
      <c r="G1001" s="21"/>
      <c r="H1001" s="10"/>
      <c r="I1001" s="10"/>
      <c r="J1001" s="10"/>
    </row>
    <row r="1002" spans="1:10" ht="15.75" customHeight="1" x14ac:dyDescent="0.25">
      <c r="A1002" s="19"/>
      <c r="B1002" s="10"/>
      <c r="G1002" s="21"/>
      <c r="H1002" s="10"/>
      <c r="I1002" s="10"/>
      <c r="J1002" s="10"/>
    </row>
    <row r="1003" spans="1:10" ht="15.75" customHeight="1" x14ac:dyDescent="0.25">
      <c r="A1003" s="19"/>
      <c r="B1003" s="10"/>
      <c r="G1003" s="21"/>
      <c r="H1003" s="10"/>
      <c r="I1003" s="10"/>
      <c r="J1003" s="10"/>
    </row>
    <row r="1004" spans="1:10" ht="15.75" customHeight="1" x14ac:dyDescent="0.25">
      <c r="A1004" s="19"/>
      <c r="B1004" s="10"/>
      <c r="G1004" s="21"/>
      <c r="H1004" s="10"/>
      <c r="I1004" s="10"/>
      <c r="J1004" s="10"/>
    </row>
    <row r="1005" spans="1:10" ht="15.75" customHeight="1" x14ac:dyDescent="0.25">
      <c r="A1005" s="19"/>
      <c r="B1005" s="10"/>
      <c r="G1005" s="21"/>
      <c r="H1005" s="10"/>
      <c r="I1005" s="10"/>
      <c r="J1005" s="10"/>
    </row>
    <row r="1006" spans="1:10" ht="15.75" customHeight="1" x14ac:dyDescent="0.25">
      <c r="A1006" s="19"/>
      <c r="B1006" s="10"/>
      <c r="G1006" s="21"/>
      <c r="H1006" s="10"/>
      <c r="I1006" s="10"/>
      <c r="J1006" s="10"/>
    </row>
    <row r="1007" spans="1:10" ht="15.75" customHeight="1" x14ac:dyDescent="0.25">
      <c r="A1007" s="19"/>
      <c r="B1007" s="10"/>
      <c r="G1007" s="21"/>
      <c r="H1007" s="10"/>
      <c r="I1007" s="10"/>
      <c r="J1007" s="10"/>
    </row>
    <row r="1008" spans="1:10" ht="15.75" customHeight="1" x14ac:dyDescent="0.25">
      <c r="A1008" s="19"/>
      <c r="B1008" s="10"/>
      <c r="G1008" s="21"/>
      <c r="H1008" s="10"/>
      <c r="I1008" s="10"/>
      <c r="J1008" s="10"/>
    </row>
    <row r="1009" spans="1:10" ht="15.75" customHeight="1" x14ac:dyDescent="0.25">
      <c r="A1009" s="19"/>
      <c r="B1009" s="10"/>
      <c r="G1009" s="21"/>
      <c r="H1009" s="10"/>
      <c r="I1009" s="10"/>
      <c r="J1009" s="10"/>
    </row>
    <row r="1010" spans="1:10" ht="15.75" customHeight="1" x14ac:dyDescent="0.25">
      <c r="A1010" s="19"/>
      <c r="B1010" s="10"/>
      <c r="G1010" s="21"/>
      <c r="H1010" s="10"/>
      <c r="I1010" s="10"/>
      <c r="J1010" s="10"/>
    </row>
    <row r="1011" spans="1:10" ht="15.75" customHeight="1" x14ac:dyDescent="0.25">
      <c r="A1011" s="19"/>
      <c r="B1011" s="10"/>
      <c r="G1011" s="21"/>
      <c r="H1011" s="10"/>
      <c r="I1011" s="10"/>
      <c r="J1011" s="10"/>
    </row>
  </sheetData>
  <phoneticPr fontId="9" type="noConversion"/>
  <pageMargins left="0.7" right="0.7" top="0.3" bottom="0.3" header="0" footer="0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tabSelected="1" workbookViewId="0">
      <selection activeCell="N30" sqref="N30"/>
    </sheetView>
  </sheetViews>
  <sheetFormatPr defaultColWidth="14.42578125" defaultRowHeight="15" customHeight="1" x14ac:dyDescent="0.25"/>
  <cols>
    <col min="1" max="1" width="10.7109375" bestFit="1" customWidth="1"/>
    <col min="2" max="2" width="7.42578125" customWidth="1"/>
    <col min="3" max="3" width="34.28515625" bestFit="1" customWidth="1"/>
    <col min="4" max="4" width="43.42578125" bestFit="1" customWidth="1"/>
    <col min="5" max="6" width="7.42578125" customWidth="1"/>
    <col min="7" max="7" width="8.140625" bestFit="1" customWidth="1"/>
    <col min="8" max="10" width="7.42578125" customWidth="1"/>
    <col min="11" max="26" width="8.7109375" customWidth="1"/>
  </cols>
  <sheetData>
    <row r="1" spans="1:10" x14ac:dyDescent="0.25">
      <c r="A1" t="s">
        <v>64</v>
      </c>
    </row>
    <row r="3" spans="1:10" x14ac:dyDescent="0.25">
      <c r="A3" s="19">
        <v>43614</v>
      </c>
      <c r="B3" s="26">
        <v>678</v>
      </c>
      <c r="C3" t="s">
        <v>78</v>
      </c>
      <c r="D3" t="s">
        <v>79</v>
      </c>
      <c r="G3" s="21">
        <v>248.6</v>
      </c>
      <c r="H3" s="21"/>
      <c r="I3" s="27"/>
      <c r="J3" s="27"/>
    </row>
    <row r="4" spans="1:10" x14ac:dyDescent="0.25">
      <c r="A4" s="47">
        <v>43661</v>
      </c>
      <c r="B4" s="26">
        <v>709</v>
      </c>
      <c r="C4" t="s">
        <v>101</v>
      </c>
      <c r="D4" t="s">
        <v>102</v>
      </c>
      <c r="G4" s="21">
        <v>500</v>
      </c>
      <c r="H4" s="21"/>
      <c r="I4" s="27"/>
      <c r="J4" s="27"/>
    </row>
    <row r="5" spans="1:10" x14ac:dyDescent="0.25">
      <c r="A5" s="61">
        <v>43710</v>
      </c>
      <c r="B5" s="62">
        <v>748</v>
      </c>
      <c r="C5" s="58" t="s">
        <v>130</v>
      </c>
      <c r="D5" s="58" t="s">
        <v>131</v>
      </c>
      <c r="E5" s="59"/>
      <c r="F5" s="17"/>
      <c r="G5" s="59">
        <v>250</v>
      </c>
      <c r="H5" s="10"/>
      <c r="I5" s="10"/>
      <c r="J5" s="10"/>
    </row>
    <row r="6" spans="1:10" x14ac:dyDescent="0.25">
      <c r="A6" s="19">
        <v>43843</v>
      </c>
      <c r="B6" s="48">
        <v>752</v>
      </c>
      <c r="C6" s="58" t="s">
        <v>158</v>
      </c>
      <c r="D6" s="45" t="s">
        <v>159</v>
      </c>
      <c r="E6" s="17"/>
      <c r="F6" s="17"/>
      <c r="G6" s="50">
        <v>10</v>
      </c>
      <c r="H6" s="10"/>
      <c r="I6" s="10"/>
      <c r="J6" s="10"/>
    </row>
    <row r="7" spans="1:10" x14ac:dyDescent="0.25">
      <c r="A7" s="61">
        <v>43892</v>
      </c>
      <c r="B7" s="48">
        <v>757</v>
      </c>
      <c r="C7" t="s">
        <v>78</v>
      </c>
      <c r="D7" t="s">
        <v>96</v>
      </c>
      <c r="G7" s="21">
        <v>357.15</v>
      </c>
      <c r="H7" s="10"/>
      <c r="I7" s="10"/>
      <c r="J7" s="10"/>
    </row>
    <row r="8" spans="1:10" x14ac:dyDescent="0.25">
      <c r="A8" s="47"/>
      <c r="B8" s="48"/>
      <c r="C8" s="49"/>
      <c r="D8" s="49"/>
      <c r="E8" s="49"/>
      <c r="F8" s="49"/>
      <c r="G8" s="50"/>
      <c r="H8" s="10"/>
      <c r="I8" s="10"/>
      <c r="J8" s="10"/>
    </row>
    <row r="9" spans="1:10" x14ac:dyDescent="0.25">
      <c r="A9" s="19"/>
      <c r="B9" s="10"/>
    </row>
    <row r="10" spans="1:10" x14ac:dyDescent="0.25">
      <c r="G10" s="29">
        <f>SUM(G3:G9)</f>
        <v>1365.75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9" type="noConversion"/>
  <pageMargins left="0.7" right="0.7" top="0.3" bottom="0.3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ARHH2018_</vt:lpstr>
      <vt:lpstr>ARHH2020</vt:lpstr>
      <vt:lpstr>Cash_book</vt:lpstr>
      <vt:lpstr>Payments over £100</vt:lpstr>
      <vt:lpstr>Summary</vt:lpstr>
      <vt:lpstr>_Payments_&amp;_Receipts_Apr-Mar_20</vt:lpstr>
      <vt:lpstr>S137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2018-05-04T10:26:59Z</cp:lastPrinted>
  <dcterms:created xsi:type="dcterms:W3CDTF">2018-05-02T12:47:52Z</dcterms:created>
  <dcterms:modified xsi:type="dcterms:W3CDTF">2020-08-28T14:08:26Z</dcterms:modified>
</cp:coreProperties>
</file>